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ffice of Procurement and Grants\Team - Competitive Services\Request for Proposal\126010 Wausa Call Center\Evaluation\Evaluations\"/>
    </mc:Choice>
  </mc:AlternateContent>
  <xr:revisionPtr revIDLastSave="0" documentId="13_ncr:1_{F7A1B4F5-85A7-492A-919E-17332779F1FD}" xr6:coauthVersionLast="47" xr6:coauthVersionMax="47" xr10:uidLastSave="{00000000-0000-0000-0000-000000000000}"/>
  <bookViews>
    <workbookView xWindow="-23115" yWindow="930" windowWidth="21600" windowHeight="12960" activeTab="2" xr2:uid="{00000000-000D-0000-FFFF-FFFF00000000}"/>
  </bookViews>
  <sheets>
    <sheet name="Final Evaluation" sheetId="5" r:id="rId1"/>
    <sheet name="Final Eval - Total Cost" sheetId="7" r:id="rId2"/>
    <sheet name="Cost Sheet Evaluation" sheetId="9" r:id="rId3"/>
    <sheet name="Cost Analysis" sheetId="15" r:id="rId4"/>
    <sheet name="Tryfacta" sheetId="10" r:id="rId5"/>
    <sheet name="F.H. Cann&amp;Associates" sheetId="11" r:id="rId6"/>
    <sheet name="YoungWilliams" sheetId="12" r:id="rId7"/>
    <sheet name="TAS United LLC" sheetId="13" r:id="rId8"/>
    <sheet name="AnswerNet" sheetId="14" r:id="rId9"/>
  </sheets>
  <definedNames>
    <definedName name="CorporateExperience" localSheetId="8">AnswerNet!$F$7</definedName>
    <definedName name="CorporateExperience" localSheetId="5">'F.H. Cann&amp;Associates'!$F$7</definedName>
    <definedName name="CorporateExperience" localSheetId="7">'TAS United LLC'!$F$7</definedName>
    <definedName name="CorporateExperience" localSheetId="4">Tryfacta!$F$7</definedName>
    <definedName name="CorporateExperience" localSheetId="6">YoungWilliams!$F$7</definedName>
    <definedName name="CorporateOverview" localSheetId="8">AnswerNet!$F$11</definedName>
    <definedName name="CorporateOverview" localSheetId="5">'F.H. Cann&amp;Associates'!$F$11</definedName>
    <definedName name="CorporateOverview" localSheetId="7">'TAS United LLC'!$F$11</definedName>
    <definedName name="CorporateOverview" localSheetId="4">Tryfacta!$F$11</definedName>
    <definedName name="CorporateOverview" localSheetId="6">YoungWilliams!$F$11</definedName>
    <definedName name="Deliverables" localSheetId="8">AnswerNet!#REF!</definedName>
    <definedName name="Deliverables" localSheetId="5">'F.H. Cann&amp;Associates'!#REF!</definedName>
    <definedName name="Deliverables" localSheetId="7">'TAS United LLC'!#REF!</definedName>
    <definedName name="Deliverables" localSheetId="4">Tryfacta!#REF!</definedName>
    <definedName name="Deliverables" localSheetId="6">YoungWilliams!#REF!</definedName>
    <definedName name="FinancialStrength" localSheetId="8">AnswerNet!$F$5</definedName>
    <definedName name="FinancialStrength" localSheetId="5">'F.H. Cann&amp;Associates'!$F$5</definedName>
    <definedName name="FinancialStrength" localSheetId="7">'TAS United LLC'!$F$5</definedName>
    <definedName name="FinancialStrength" localSheetId="4">Tryfacta!$F$5</definedName>
    <definedName name="FinancialStrength" localSheetId="6">YoungWilliams!$F$5</definedName>
    <definedName name="OLE_LINK1" localSheetId="2">'Cost Sheet Evaluation'!#REF!</definedName>
    <definedName name="ProjectReqs" localSheetId="8">AnswerNet!#REF!</definedName>
    <definedName name="ProjectReqs" localSheetId="5">'F.H. Cann&amp;Associates'!#REF!</definedName>
    <definedName name="ProjectReqs" localSheetId="7">'TAS United LLC'!#REF!</definedName>
    <definedName name="ProjectReqs" localSheetId="4">Tryfacta!#REF!</definedName>
    <definedName name="ProjectReqs" localSheetId="6">YoungWilliams!#REF!</definedName>
    <definedName name="ProjectWorkPlan" localSheetId="8">AnswerNet!#REF!</definedName>
    <definedName name="ProjectWorkPlan" localSheetId="5">'F.H. Cann&amp;Associates'!#REF!</definedName>
    <definedName name="ProjectWorkPlan" localSheetId="7">'TAS United LLC'!#REF!</definedName>
    <definedName name="ProjectWorkPlan" localSheetId="4">Tryfacta!#REF!</definedName>
    <definedName name="ProjectWorkPlan" localSheetId="6">YoungWilliams!#REF!</definedName>
    <definedName name="ProjReqFS" localSheetId="8">AnswerNet!#REF!</definedName>
    <definedName name="ProjReqFS" localSheetId="5">'F.H. Cann&amp;Associates'!#REF!</definedName>
    <definedName name="ProjReqFS" localSheetId="7">'TAS United LLC'!#REF!</definedName>
    <definedName name="ProjReqFS" localSheetId="4">Tryfacta!#REF!</definedName>
    <definedName name="ProjReqFS" localSheetId="6">YoungWilliams!#REF!</definedName>
    <definedName name="ProposedDevApproach" localSheetId="8">AnswerNet!#REF!</definedName>
    <definedName name="ProposedDevApproach" localSheetId="5">'F.H. Cann&amp;Associates'!#REF!</definedName>
    <definedName name="ProposedDevApproach" localSheetId="7">'TAS United LLC'!#REF!</definedName>
    <definedName name="ProposedDevApproach" localSheetId="4">Tryfacta!#REF!</definedName>
    <definedName name="ProposedDevApproach" localSheetId="6">YoungWilliams!#REF!</definedName>
    <definedName name="ProposedPersonnelMgmt" localSheetId="8">AnswerNet!$F$9</definedName>
    <definedName name="ProposedPersonnelMgmt" localSheetId="5">'F.H. Cann&amp;Associates'!$F$9</definedName>
    <definedName name="ProposedPersonnelMgmt" localSheetId="7">'TAS United LLC'!$F$9</definedName>
    <definedName name="ProposedPersonnelMgmt" localSheetId="4">Tryfacta!$F$9</definedName>
    <definedName name="ProposedPersonnelMgmt" localSheetId="6">YoungWilliams!$F$9</definedName>
    <definedName name="Summary">#REF!</definedName>
    <definedName name="TechnicalResponse" localSheetId="8">AnswerNet!$F$20</definedName>
    <definedName name="TechnicalResponse" localSheetId="5">'F.H. Cann&amp;Associates'!$F$20</definedName>
    <definedName name="TechnicalResponse" localSheetId="7">'TAS United LLC'!$F$20</definedName>
    <definedName name="TechnicalResponse" localSheetId="4">Tryfacta!$F$20</definedName>
    <definedName name="TechnicalResponse" localSheetId="6">YoungWilliams!$F$20</definedName>
    <definedName name="TechnicalRespon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5" l="1"/>
  <c r="B8" i="15"/>
  <c r="C8" i="15"/>
  <c r="D8" i="15"/>
  <c r="E8" i="15"/>
  <c r="F8" i="15"/>
  <c r="C17" i="15"/>
  <c r="D15" i="15"/>
  <c r="D17" i="15" s="1"/>
  <c r="E15" i="15"/>
  <c r="F15" i="15"/>
  <c r="E17" i="15"/>
  <c r="F17" i="15"/>
  <c r="J5" i="14" a="1"/>
  <c r="J5" i="14" s="1"/>
  <c r="J7" i="14" a="1"/>
  <c r="J7" i="14" s="1"/>
  <c r="J9" i="14" a="1"/>
  <c r="J9" i="14" s="1"/>
  <c r="F11" i="14"/>
  <c r="G11" i="14"/>
  <c r="H11" i="14"/>
  <c r="I11" i="14"/>
  <c r="F13" i="14"/>
  <c r="G13" i="14"/>
  <c r="H13" i="14"/>
  <c r="I13" i="14"/>
  <c r="J13" i="14"/>
  <c r="J16" i="14" a="1"/>
  <c r="J16" i="14" s="1"/>
  <c r="J18" i="14" a="1"/>
  <c r="J18" i="14" s="1"/>
  <c r="J19" i="14" a="1"/>
  <c r="J19" i="14" s="1"/>
  <c r="F20" i="14"/>
  <c r="G20" i="14"/>
  <c r="H20" i="14"/>
  <c r="I20" i="14"/>
  <c r="J5" i="13" a="1"/>
  <c r="J5" i="13" s="1"/>
  <c r="J7" i="13" a="1"/>
  <c r="J7" i="13" s="1"/>
  <c r="J9" i="13" a="1"/>
  <c r="J9" i="13" s="1"/>
  <c r="F11" i="13"/>
  <c r="G11" i="13"/>
  <c r="H11" i="13"/>
  <c r="I11" i="13"/>
  <c r="F13" i="13"/>
  <c r="G13" i="13"/>
  <c r="H13" i="13"/>
  <c r="I13" i="13"/>
  <c r="J13" i="13"/>
  <c r="J16" i="13" a="1"/>
  <c r="J16" i="13" s="1"/>
  <c r="J18" i="13" a="1"/>
  <c r="J18" i="13" s="1"/>
  <c r="J19" i="13" a="1"/>
  <c r="J19" i="13" s="1"/>
  <c r="F20" i="13"/>
  <c r="G20" i="13"/>
  <c r="H20" i="13"/>
  <c r="I20" i="13"/>
  <c r="J5" i="12" a="1"/>
  <c r="J5" i="12" s="1"/>
  <c r="J7" i="12" a="1"/>
  <c r="J7" i="12" s="1"/>
  <c r="J9" i="12" a="1"/>
  <c r="J9" i="12" s="1"/>
  <c r="F11" i="12"/>
  <c r="G11" i="12"/>
  <c r="H11" i="12"/>
  <c r="I11" i="12"/>
  <c r="F13" i="12"/>
  <c r="G13" i="12"/>
  <c r="H13" i="12"/>
  <c r="I13" i="12"/>
  <c r="J13" i="12"/>
  <c r="J16" i="12" a="1"/>
  <c r="J16" i="12" s="1"/>
  <c r="J18" i="12" a="1"/>
  <c r="J18" i="12" s="1"/>
  <c r="J19" i="12" a="1"/>
  <c r="J19" i="12" s="1"/>
  <c r="F20" i="12"/>
  <c r="G20" i="12"/>
  <c r="H20" i="12"/>
  <c r="I20" i="12"/>
  <c r="J5" i="11" a="1"/>
  <c r="J5" i="11" s="1"/>
  <c r="J7" i="11" a="1"/>
  <c r="J7" i="11" s="1"/>
  <c r="J9" i="11" a="1"/>
  <c r="J9" i="11" s="1"/>
  <c r="F11" i="11"/>
  <c r="G11" i="11"/>
  <c r="H11" i="11"/>
  <c r="I11" i="11"/>
  <c r="F13" i="11"/>
  <c r="G13" i="11"/>
  <c r="H13" i="11"/>
  <c r="I13" i="11"/>
  <c r="J13" i="11"/>
  <c r="J16" i="11" a="1"/>
  <c r="J16" i="11" s="1"/>
  <c r="J18" i="11" a="1"/>
  <c r="J18" i="11" s="1"/>
  <c r="J19" i="11" a="1"/>
  <c r="J19" i="11" s="1"/>
  <c r="F20" i="11"/>
  <c r="G20" i="11"/>
  <c r="H20" i="11"/>
  <c r="I20" i="11"/>
  <c r="J5" i="10" a="1"/>
  <c r="J5" i="10" s="1"/>
  <c r="J7" i="10" a="1"/>
  <c r="J7" i="10" s="1"/>
  <c r="J9" i="10" a="1"/>
  <c r="J9" i="10" s="1"/>
  <c r="F11" i="10"/>
  <c r="G11" i="10"/>
  <c r="H11" i="10"/>
  <c r="I11" i="10"/>
  <c r="F13" i="10"/>
  <c r="G13" i="10"/>
  <c r="H13" i="10"/>
  <c r="I13" i="10"/>
  <c r="J13" i="10"/>
  <c r="J16" i="10" a="1"/>
  <c r="J16" i="10" s="1"/>
  <c r="J18" i="10" a="1"/>
  <c r="J18" i="10" s="1"/>
  <c r="J19" i="10" a="1"/>
  <c r="J19" i="10"/>
  <c r="F20" i="10"/>
  <c r="G20" i="10"/>
  <c r="H20" i="10"/>
  <c r="I20" i="10"/>
  <c r="J20" i="12" l="1"/>
  <c r="J11" i="12"/>
  <c r="J20" i="10"/>
  <c r="J20" i="13"/>
  <c r="J11" i="13"/>
  <c r="J20" i="11"/>
  <c r="J11" i="11"/>
  <c r="J20" i="14"/>
  <c r="J11" i="14"/>
  <c r="J11" i="10"/>
  <c r="E10" i="5" l="1"/>
  <c r="F10" i="5"/>
  <c r="G10" i="5"/>
  <c r="H10" i="5"/>
  <c r="I10" i="5"/>
  <c r="D10" i="5"/>
  <c r="E10" i="9"/>
  <c r="E11" i="9"/>
  <c r="E12" i="9"/>
  <c r="E13" i="9"/>
  <c r="E14" i="9"/>
  <c r="I12" i="5" l="1"/>
  <c r="H12" i="5"/>
  <c r="G12" i="5"/>
  <c r="F12" i="5"/>
  <c r="E12" i="5"/>
  <c r="D12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<sst xmlns="http://schemas.openxmlformats.org/spreadsheetml/2006/main" count="243" uniqueCount="79">
  <si>
    <t>Evaluation Criteria</t>
  </si>
  <si>
    <t>Possible Points</t>
  </si>
  <si>
    <t>Ranking</t>
  </si>
  <si>
    <t>Total Points without Oral Interviews</t>
  </si>
  <si>
    <t>Total Points with Oral Interviews</t>
  </si>
  <si>
    <t>Part 1 - Corporate Overview</t>
  </si>
  <si>
    <t>Part 2 - Technical Response</t>
  </si>
  <si>
    <t>Description of Good/Service</t>
  </si>
  <si>
    <t>Total Cost Submitted</t>
  </si>
  <si>
    <t>* Points to Award = Lowest Cost Submitted ÷ Cost Submitted x Maximum Possible Points</t>
  </si>
  <si>
    <t>Part 3 - Cost*</t>
  </si>
  <si>
    <r>
      <t xml:space="preserve">Opening Date: </t>
    </r>
    <r>
      <rPr>
        <b/>
        <sz val="14"/>
        <color indexed="10"/>
        <rFont val="Arial"/>
        <family val="2"/>
      </rPr>
      <t>Date, Time</t>
    </r>
  </si>
  <si>
    <r>
      <t xml:space="preserve">SOLICITATION NUMBER: </t>
    </r>
    <r>
      <rPr>
        <b/>
        <sz val="14"/>
        <color rgb="FFFF0000"/>
        <rFont val="Arial"/>
        <family val="2"/>
      </rPr>
      <t>XXXXXX  XX</t>
    </r>
  </si>
  <si>
    <t xml:space="preserve">   Oral Interviews</t>
  </si>
  <si>
    <t>FINAL EVALUATION SHEET</t>
  </si>
  <si>
    <t>FINAL EVALUATION SHEET with ORAL INTERVIEWS</t>
  </si>
  <si>
    <t>F.H. Cann&amp;Associates</t>
  </si>
  <si>
    <t>TAS United LLC</t>
  </si>
  <si>
    <t>AnswerNet</t>
  </si>
  <si>
    <t>Tryfecta</t>
  </si>
  <si>
    <t>YoungWilliams</t>
  </si>
  <si>
    <r>
      <t xml:space="preserve">SOLICITATION NUMBER: </t>
    </r>
    <r>
      <rPr>
        <b/>
        <sz val="14"/>
        <color rgb="FFFF0000"/>
        <rFont val="Arial"/>
        <family val="2"/>
      </rPr>
      <t>126010 O3</t>
    </r>
  </si>
  <si>
    <t>Nebraska Child Support Enforcement Customer Service Call Center Services</t>
  </si>
  <si>
    <r>
      <t xml:space="preserve">Opening Date: </t>
    </r>
    <r>
      <rPr>
        <b/>
        <sz val="14"/>
        <color indexed="10"/>
        <rFont val="Arial"/>
        <family val="2"/>
      </rPr>
      <t>7/27/26, 2:00 PM</t>
    </r>
  </si>
  <si>
    <t>* Points to Award = Lowest Cost Submitted ÷ Cost Submitted x Maximum Possible Points.</t>
  </si>
  <si>
    <t>Points to Award*</t>
  </si>
  <si>
    <t>Maximum Possible Cost Points</t>
  </si>
  <si>
    <t>Cost Submitted</t>
  </si>
  <si>
    <t>Lowest Cost Submitted</t>
  </si>
  <si>
    <t>Bidder</t>
  </si>
  <si>
    <r>
      <t xml:space="preserve">SOLICITATION NUMBER: </t>
    </r>
    <r>
      <rPr>
        <b/>
        <sz val="14"/>
        <color rgb="FFFF0000"/>
        <rFont val="Arial"/>
        <family val="2"/>
      </rPr>
      <t xml:space="preserve">126010 </t>
    </r>
  </si>
  <si>
    <t>COST SHEET EVALUATION</t>
  </si>
  <si>
    <t>Technical Response Total</t>
  </si>
  <si>
    <t>Deliverables and Due Dates</t>
  </si>
  <si>
    <t>Project Requirements</t>
  </si>
  <si>
    <t>Services to be Performed – Quantity and Quality</t>
  </si>
  <si>
    <t>34-39</t>
  </si>
  <si>
    <t xml:space="preserve">(V)(D-H) </t>
  </si>
  <si>
    <t>Understanding of the Project Requirements Including Project Overview, Environment, Minimum Qualifications and Scope of Work</t>
  </si>
  <si>
    <t>TECHNICAL RESPONSE 50 POINTS</t>
  </si>
  <si>
    <t>Max Scoring</t>
  </si>
  <si>
    <t>RFP Scoring Requirements</t>
  </si>
  <si>
    <t>RFP Ref
Page / Attachment</t>
  </si>
  <si>
    <t xml:space="preserve">RFP Section(s) </t>
  </si>
  <si>
    <t>Corporate Overview Total</t>
  </si>
  <si>
    <t>Qualifications of Personnel Assigned to the State’s Project</t>
  </si>
  <si>
    <t>BIDDERS PROPOSED PERSONNEL/MANAGEMENT APPROACH/SUBCONTRACTORS</t>
  </si>
  <si>
    <t>Past Experience with Government Organization, Applicable Programs</t>
  </si>
  <si>
    <t>BIDDER’S CORPORATE EXPERIENCE</t>
  </si>
  <si>
    <t>Stability of the Organization</t>
  </si>
  <si>
    <t>Financial Strength and Contract Performance</t>
  </si>
  <si>
    <t>39-41</t>
  </si>
  <si>
    <t>(VII)(A)(1)(B),(G-J)</t>
  </si>
  <si>
    <t>CORPORATE OVERVIEW 35 POINTS</t>
  </si>
  <si>
    <t>Average Score</t>
  </si>
  <si>
    <t>Evaluator #4</t>
  </si>
  <si>
    <t>Evaluator #3</t>
  </si>
  <si>
    <t>Evaluator #2</t>
  </si>
  <si>
    <t>Evaluator #1</t>
  </si>
  <si>
    <t>RFP Ref
Page</t>
  </si>
  <si>
    <t xml:space="preserve">RFP Section </t>
  </si>
  <si>
    <t>Average Summary</t>
  </si>
  <si>
    <t>RFP 126010 O3 Nebraska Child Support Enforcement Customer Service Call Center Services</t>
  </si>
  <si>
    <t>Total Projected Cost over 8 years</t>
  </si>
  <si>
    <t>Total Project Cost</t>
  </si>
  <si>
    <t>Optional Year 8</t>
  </si>
  <si>
    <t>Optional Year 7</t>
  </si>
  <si>
    <t>Optional Year 6</t>
  </si>
  <si>
    <t>Optional Year 5</t>
  </si>
  <si>
    <t>Extended Total (12X Monthly Cost)</t>
  </si>
  <si>
    <t>Description</t>
  </si>
  <si>
    <t>Part II - Optional Renewal for additional four years</t>
  </si>
  <si>
    <t>Year 4</t>
  </si>
  <si>
    <t>Year 3</t>
  </si>
  <si>
    <t>Year 2</t>
  </si>
  <si>
    <t>Year 1</t>
  </si>
  <si>
    <t>Respondents</t>
  </si>
  <si>
    <t>Part I - Initial four year term</t>
  </si>
  <si>
    <t>amount not intended to add up for PTII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</si>
</sst>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&quot;$&quot;* #,##0.0000_);_(&quot;$&quot;* \(#,##0.0000\);_(&quot;$&quot;* &quot;-&quot;????_);_(@_)"/>
    <numFmt numFmtId="166" formatCode="&quot;$&quot;#,##0.00"/>
  </numFmts>
  <fonts count="17" x14ac:knownFonts="1">
    <font>
      <sz val="11"/>
      <color theme="1"/>
      <name val="Calibri"/>
      <family val="2"/>
      <scheme val="minor"/>
    </font>
    <font>
      <b/>
      <sz val="14"/>
      <color indexed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i/>
      <sz val="11"/>
      <color theme="1"/>
      <name val="Arial"/>
      <family val="2"/>
    </font>
    <font>
      <b/>
      <sz val="18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CBF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 textRotation="90"/>
    </xf>
    <xf numFmtId="0" fontId="2" fillId="0" borderId="9" xfId="0" applyFont="1" applyBorder="1"/>
    <xf numFmtId="0" fontId="2" fillId="0" borderId="3" xfId="0" applyFont="1" applyBorder="1"/>
    <xf numFmtId="0" fontId="9" fillId="8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9" fillId="6" borderId="1" xfId="0" applyFont="1" applyFill="1" applyBorder="1" applyAlignment="1">
      <alignment horizontal="center" wrapText="1"/>
    </xf>
    <xf numFmtId="0" fontId="9" fillId="7" borderId="1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10" fillId="9" borderId="12" xfId="0" applyFont="1" applyFill="1" applyBorder="1" applyAlignment="1">
      <alignment wrapText="1"/>
    </xf>
    <xf numFmtId="165" fontId="10" fillId="9" borderId="11" xfId="0" applyNumberFormat="1" applyFont="1" applyFill="1" applyBorder="1" applyAlignment="1">
      <alignment wrapText="1"/>
    </xf>
    <xf numFmtId="0" fontId="10" fillId="9" borderId="11" xfId="0" applyFont="1" applyFill="1" applyBorder="1" applyAlignment="1">
      <alignment wrapText="1"/>
    </xf>
    <xf numFmtId="164" fontId="10" fillId="9" borderId="11" xfId="0" applyNumberFormat="1" applyFont="1" applyFill="1" applyBorder="1" applyAlignment="1">
      <alignment wrapText="1"/>
    </xf>
    <xf numFmtId="0" fontId="2" fillId="5" borderId="12" xfId="0" applyFont="1" applyFill="1" applyBorder="1" applyAlignment="1">
      <alignment wrapText="1"/>
    </xf>
    <xf numFmtId="165" fontId="2" fillId="5" borderId="11" xfId="0" applyNumberFormat="1" applyFont="1" applyFill="1" applyBorder="1" applyAlignment="1">
      <alignment wrapText="1"/>
    </xf>
    <xf numFmtId="0" fontId="2" fillId="5" borderId="11" xfId="0" applyFont="1" applyFill="1" applyBorder="1" applyAlignment="1">
      <alignment wrapText="1"/>
    </xf>
    <xf numFmtId="164" fontId="2" fillId="5" borderId="11" xfId="0" applyNumberFormat="1" applyFont="1" applyFill="1" applyBorder="1" applyAlignment="1">
      <alignment wrapText="1"/>
    </xf>
    <xf numFmtId="0" fontId="2" fillId="6" borderId="12" xfId="0" applyFont="1" applyFill="1" applyBorder="1" applyAlignment="1">
      <alignment wrapText="1"/>
    </xf>
    <xf numFmtId="165" fontId="2" fillId="6" borderId="11" xfId="0" applyNumberFormat="1" applyFont="1" applyFill="1" applyBorder="1" applyAlignment="1">
      <alignment wrapText="1"/>
    </xf>
    <xf numFmtId="0" fontId="2" fillId="6" borderId="11" xfId="0" applyFont="1" applyFill="1" applyBorder="1" applyAlignment="1">
      <alignment wrapText="1"/>
    </xf>
    <xf numFmtId="164" fontId="2" fillId="6" borderId="11" xfId="0" applyNumberFormat="1" applyFont="1" applyFill="1" applyBorder="1" applyAlignment="1">
      <alignment wrapText="1"/>
    </xf>
    <xf numFmtId="0" fontId="2" fillId="7" borderId="12" xfId="0" applyFont="1" applyFill="1" applyBorder="1" applyAlignment="1">
      <alignment wrapText="1"/>
    </xf>
    <xf numFmtId="165" fontId="2" fillId="7" borderId="11" xfId="0" applyNumberFormat="1" applyFont="1" applyFill="1" applyBorder="1" applyAlignment="1">
      <alignment wrapText="1"/>
    </xf>
    <xf numFmtId="0" fontId="2" fillId="7" borderId="11" xfId="0" applyFont="1" applyFill="1" applyBorder="1" applyAlignment="1">
      <alignment wrapText="1"/>
    </xf>
    <xf numFmtId="164" fontId="2" fillId="7" borderId="11" xfId="0" applyNumberFormat="1" applyFont="1" applyFill="1" applyBorder="1" applyAlignment="1">
      <alignment wrapText="1"/>
    </xf>
    <xf numFmtId="0" fontId="2" fillId="10" borderId="12" xfId="0" applyFont="1" applyFill="1" applyBorder="1" applyAlignment="1">
      <alignment wrapText="1"/>
    </xf>
    <xf numFmtId="165" fontId="2" fillId="10" borderId="11" xfId="0" applyNumberFormat="1" applyFont="1" applyFill="1" applyBorder="1" applyAlignment="1">
      <alignment wrapText="1"/>
    </xf>
    <xf numFmtId="0" fontId="2" fillId="10" borderId="11" xfId="0" applyFont="1" applyFill="1" applyBorder="1" applyAlignment="1">
      <alignment wrapText="1"/>
    </xf>
    <xf numFmtId="164" fontId="2" fillId="10" borderId="1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43" fontId="0" fillId="0" borderId="0" xfId="1" applyFont="1"/>
    <xf numFmtId="0" fontId="0" fillId="0" borderId="0" xfId="0" applyAlignment="1">
      <alignment horizontal="center"/>
    </xf>
    <xf numFmtId="2" fontId="3" fillId="11" borderId="12" xfId="0" applyNumberFormat="1" applyFont="1" applyFill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 indent="2"/>
    </xf>
    <xf numFmtId="2" fontId="2" fillId="12" borderId="9" xfId="0" applyNumberFormat="1" applyFont="1" applyFill="1" applyBorder="1" applyAlignment="1">
      <alignment horizontal="center" vertical="center" wrapText="1"/>
    </xf>
    <xf numFmtId="2" fontId="2" fillId="12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2" fillId="14" borderId="0" xfId="0" applyFont="1" applyFill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180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2"/>
    </xf>
    <xf numFmtId="2" fontId="3" fillId="11" borderId="9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 indent="1"/>
    </xf>
    <xf numFmtId="0" fontId="3" fillId="0" borderId="2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1"/>
    </xf>
    <xf numFmtId="0" fontId="13" fillId="0" borderId="9" xfId="0" applyFont="1" applyBorder="1" applyAlignment="1">
      <alignment horizontal="left" vertical="center" wrapText="1" indent="1"/>
    </xf>
    <xf numFmtId="43" fontId="8" fillId="0" borderId="0" xfId="1" applyFont="1"/>
    <xf numFmtId="0" fontId="3" fillId="3" borderId="17" xfId="0" applyFont="1" applyFill="1" applyBorder="1" applyAlignment="1">
      <alignment horizontal="left" vertical="center" wrapText="1"/>
    </xf>
    <xf numFmtId="0" fontId="12" fillId="14" borderId="15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vertical="top" wrapText="1"/>
    </xf>
    <xf numFmtId="166" fontId="9" fillId="8" borderId="22" xfId="0" applyNumberFormat="1" applyFont="1" applyFill="1" applyBorder="1" applyAlignment="1">
      <alignment horizontal="center" vertical="center"/>
    </xf>
    <xf numFmtId="166" fontId="9" fillId="7" borderId="23" xfId="0" applyNumberFormat="1" applyFont="1" applyFill="1" applyBorder="1" applyAlignment="1">
      <alignment horizontal="center" vertical="center"/>
    </xf>
    <xf numFmtId="166" fontId="9" fillId="6" borderId="24" xfId="0" applyNumberFormat="1" applyFont="1" applyFill="1" applyBorder="1" applyAlignment="1">
      <alignment horizontal="center" vertical="center"/>
    </xf>
    <xf numFmtId="166" fontId="9" fillId="5" borderId="24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166" fontId="9" fillId="8" borderId="1" xfId="0" applyNumberFormat="1" applyFont="1" applyFill="1" applyBorder="1" applyAlignment="1">
      <alignment horizontal="center" vertical="center"/>
    </xf>
    <xf numFmtId="166" fontId="9" fillId="7" borderId="1" xfId="0" applyNumberFormat="1" applyFont="1" applyFill="1" applyBorder="1" applyAlignment="1">
      <alignment horizontal="center" vertical="center"/>
    </xf>
    <xf numFmtId="166" fontId="9" fillId="6" borderId="25" xfId="0" applyNumberFormat="1" applyFont="1" applyFill="1" applyBorder="1" applyAlignment="1">
      <alignment horizontal="center" vertical="center"/>
    </xf>
    <xf numFmtId="166" fontId="9" fillId="5" borderId="26" xfId="0" applyNumberFormat="1" applyFont="1" applyFill="1" applyBorder="1" applyAlignment="1">
      <alignment horizontal="center" vertical="center"/>
    </xf>
    <xf numFmtId="166" fontId="9" fillId="4" borderId="25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/>
    </xf>
    <xf numFmtId="166" fontId="15" fillId="8" borderId="1" xfId="0" applyNumberFormat="1" applyFont="1" applyFill="1" applyBorder="1" applyAlignment="1">
      <alignment horizontal="center" vertical="center"/>
    </xf>
    <xf numFmtId="166" fontId="15" fillId="7" borderId="1" xfId="0" applyNumberFormat="1" applyFont="1" applyFill="1" applyBorder="1" applyAlignment="1">
      <alignment horizontal="center" vertical="center"/>
    </xf>
    <xf numFmtId="166" fontId="15" fillId="6" borderId="26" xfId="0" applyNumberFormat="1" applyFont="1" applyFill="1" applyBorder="1" applyAlignment="1">
      <alignment horizontal="center" vertical="center"/>
    </xf>
    <xf numFmtId="166" fontId="15" fillId="5" borderId="1" xfId="0" applyNumberFormat="1" applyFont="1" applyFill="1" applyBorder="1" applyAlignment="1">
      <alignment horizontal="center" vertical="center"/>
    </xf>
    <xf numFmtId="166" fontId="15" fillId="4" borderId="26" xfId="0" applyNumberFormat="1" applyFont="1" applyFill="1" applyBorder="1" applyAlignment="1">
      <alignment horizontal="center" vertical="center"/>
    </xf>
    <xf numFmtId="0" fontId="15" fillId="0" borderId="27" xfId="0" applyFont="1" applyBorder="1" applyAlignment="1">
      <alignment horizontal="left" vertical="top" wrapText="1"/>
    </xf>
    <xf numFmtId="166" fontId="15" fillId="6" borderId="28" xfId="0" applyNumberFormat="1" applyFont="1" applyFill="1" applyBorder="1" applyAlignment="1">
      <alignment horizontal="center" vertical="center"/>
    </xf>
    <xf numFmtId="166" fontId="15" fillId="4" borderId="1" xfId="0" applyNumberFormat="1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 wrapText="1"/>
    </xf>
    <xf numFmtId="0" fontId="16" fillId="15" borderId="16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9" fillId="0" borderId="14" xfId="0" applyFont="1" applyBorder="1"/>
    <xf numFmtId="166" fontId="15" fillId="5" borderId="26" xfId="0" applyNumberFormat="1" applyFont="1" applyFill="1" applyBorder="1" applyAlignment="1">
      <alignment horizontal="center" vertical="center"/>
    </xf>
    <xf numFmtId="0" fontId="15" fillId="0" borderId="27" xfId="0" applyFont="1" applyBorder="1" applyAlignment="1">
      <alignment vertical="center" wrapText="1"/>
    </xf>
    <xf numFmtId="0" fontId="9" fillId="7" borderId="29" xfId="0" applyFont="1" applyFill="1" applyBorder="1" applyAlignment="1">
      <alignment horizontal="center" wrapText="1"/>
    </xf>
    <xf numFmtId="0" fontId="9" fillId="6" borderId="29" xfId="0" applyFont="1" applyFill="1" applyBorder="1" applyAlignment="1">
      <alignment horizontal="center" wrapText="1"/>
    </xf>
    <xf numFmtId="0" fontId="9" fillId="5" borderId="29" xfId="0" applyFont="1" applyFill="1" applyBorder="1" applyAlignment="1">
      <alignment horizontal="center" wrapText="1"/>
    </xf>
    <xf numFmtId="0" fontId="9" fillId="4" borderId="29" xfId="0" applyFont="1" applyFill="1" applyBorder="1" applyAlignment="1">
      <alignment horizontal="center" wrapText="1"/>
    </xf>
    <xf numFmtId="0" fontId="9" fillId="16" borderId="20" xfId="0" applyFont="1" applyFill="1" applyBorder="1" applyAlignment="1">
      <alignment horizontal="right" vertical="center" wrapText="1"/>
    </xf>
    <xf numFmtId="0" fontId="9" fillId="16" borderId="1" xfId="0" applyFont="1" applyFill="1" applyBorder="1" applyAlignment="1">
      <alignment vertical="center" wrapText="1"/>
    </xf>
    <xf numFmtId="0" fontId="9" fillId="16" borderId="26" xfId="0" applyFont="1" applyFill="1" applyBorder="1" applyAlignment="1">
      <alignment horizontal="center" vertical="center" wrapText="1"/>
    </xf>
    <xf numFmtId="0" fontId="9" fillId="16" borderId="31" xfId="0" applyFont="1" applyFill="1" applyBorder="1" applyAlignment="1">
      <alignment horizontal="center" vertical="center" wrapText="1"/>
    </xf>
    <xf numFmtId="0" fontId="9" fillId="16" borderId="3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14" borderId="18" xfId="0" applyFont="1" applyFill="1" applyBorder="1" applyAlignment="1">
      <alignment horizontal="center" vertical="center" wrapText="1"/>
    </xf>
    <xf numFmtId="0" fontId="12" fillId="14" borderId="10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12" fillId="14" borderId="4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2" fillId="12" borderId="16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12" xfId="0" applyNumberFormat="1" applyBorder="1" applyAlignment="1" applyProtection="1">
      <alignment horizontal="center" vertical="center" wrapText="1"/>
      <protection locked="0"/>
    </xf>
    <xf numFmtId="2" fontId="3" fillId="12" borderId="16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3" fillId="0" borderId="17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2" fontId="2" fillId="12" borderId="9" xfId="0" applyNumberFormat="1" applyFont="1" applyFill="1" applyBorder="1" applyAlignment="1">
      <alignment horizontal="center" vertical="center" wrapText="1"/>
    </xf>
    <xf numFmtId="2" fontId="2" fillId="12" borderId="16" xfId="0" applyNumberFormat="1" applyFont="1" applyFill="1" applyBorder="1" applyAlignment="1">
      <alignment horizontal="center" vertical="center" wrapText="1"/>
    </xf>
    <xf numFmtId="2" fontId="2" fillId="12" borderId="12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 indent="2"/>
    </xf>
    <xf numFmtId="0" fontId="3" fillId="0" borderId="3" xfId="0" applyFont="1" applyBorder="1" applyAlignment="1">
      <alignment horizontal="right" vertical="center" wrapText="1" indent="2"/>
    </xf>
    <xf numFmtId="0" fontId="3" fillId="0" borderId="11" xfId="0" applyFont="1" applyBorder="1" applyAlignment="1">
      <alignment horizontal="right" vertical="center" wrapText="1" indent="2"/>
    </xf>
    <xf numFmtId="0" fontId="3" fillId="0" borderId="20" xfId="0" applyFont="1" applyBorder="1" applyAlignment="1">
      <alignment horizontal="right" vertical="center" wrapText="1" indent="2"/>
    </xf>
    <xf numFmtId="0" fontId="3" fillId="0" borderId="19" xfId="0" applyFont="1" applyBorder="1" applyAlignment="1">
      <alignment horizontal="right" vertical="center" wrapText="1" indent="2"/>
    </xf>
    <xf numFmtId="0" fontId="3" fillId="0" borderId="4" xfId="0" applyFont="1" applyBorder="1" applyAlignment="1">
      <alignment horizontal="right" vertical="center" wrapText="1" indent="2"/>
    </xf>
    <xf numFmtId="0" fontId="12" fillId="14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2" fontId="2" fillId="12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 vertical="center" wrapText="1"/>
    </xf>
    <xf numFmtId="166" fontId="9" fillId="9" borderId="24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20A1-9C3B-4370-8663-A1DA2689B26D}">
  <dimension ref="A1:I16"/>
  <sheetViews>
    <sheetView view="pageLayout" zoomScaleNormal="100" workbookViewId="0">
      <selection activeCell="I9" sqref="I9"/>
    </sheetView>
  </sheetViews>
  <sheetFormatPr defaultRowHeight="14.25" x14ac:dyDescent="0.2"/>
  <cols>
    <col min="1" max="1" width="13" style="1" customWidth="1"/>
    <col min="2" max="2" width="22.5703125" style="1" customWidth="1"/>
    <col min="3" max="3" width="13" style="1" customWidth="1"/>
    <col min="4" max="9" width="7.42578125" style="1" customWidth="1"/>
    <col min="10" max="16384" width="9.140625" style="1"/>
  </cols>
  <sheetData>
    <row r="1" spans="1:9" ht="18.75" thickBot="1" x14ac:dyDescent="0.3">
      <c r="A1" s="102" t="s">
        <v>15</v>
      </c>
      <c r="B1" s="103"/>
      <c r="C1" s="103"/>
      <c r="D1" s="103"/>
      <c r="E1" s="103"/>
      <c r="F1" s="103"/>
      <c r="G1" s="103"/>
      <c r="H1" s="103"/>
      <c r="I1" s="104"/>
    </row>
    <row r="2" spans="1:9" ht="18" x14ac:dyDescent="0.25">
      <c r="A2" s="105" t="s">
        <v>12</v>
      </c>
      <c r="B2" s="105"/>
      <c r="C2" s="105"/>
      <c r="D2" s="105"/>
      <c r="E2" s="105"/>
      <c r="F2" s="105"/>
      <c r="G2" s="105"/>
      <c r="H2" s="105"/>
      <c r="I2" s="105"/>
    </row>
    <row r="3" spans="1:9" ht="18" x14ac:dyDescent="0.25">
      <c r="A3" s="106" t="s">
        <v>7</v>
      </c>
      <c r="B3" s="106"/>
      <c r="C3" s="106"/>
      <c r="D3" s="106"/>
      <c r="E3" s="106"/>
      <c r="F3" s="106"/>
      <c r="G3" s="106"/>
      <c r="H3" s="106"/>
      <c r="I3" s="106"/>
    </row>
    <row r="4" spans="1:9" ht="18" x14ac:dyDescent="0.25">
      <c r="A4" s="105" t="s">
        <v>11</v>
      </c>
      <c r="B4" s="105"/>
      <c r="C4" s="105"/>
      <c r="D4" s="105"/>
      <c r="E4" s="105"/>
      <c r="F4" s="105"/>
      <c r="G4" s="105"/>
      <c r="H4" s="105"/>
      <c r="I4" s="105"/>
    </row>
    <row r="6" spans="1:9" ht="94.5" x14ac:dyDescent="0.2">
      <c r="A6" s="107" t="s">
        <v>0</v>
      </c>
      <c r="B6" s="107"/>
      <c r="C6" s="107"/>
      <c r="D6" s="4" t="s">
        <v>1</v>
      </c>
      <c r="E6" s="37" t="s">
        <v>19</v>
      </c>
      <c r="F6" s="37" t="s">
        <v>16</v>
      </c>
      <c r="G6" s="37" t="s">
        <v>20</v>
      </c>
      <c r="H6" s="37" t="s">
        <v>17</v>
      </c>
      <c r="I6" s="37" t="s">
        <v>18</v>
      </c>
    </row>
    <row r="7" spans="1:9" ht="15" x14ac:dyDescent="0.25">
      <c r="A7" s="101" t="s">
        <v>5</v>
      </c>
      <c r="B7" s="101"/>
      <c r="C7" s="101"/>
      <c r="D7" s="2">
        <v>35</v>
      </c>
      <c r="E7" s="3">
        <v>20.34</v>
      </c>
      <c r="F7" s="3">
        <v>23</v>
      </c>
      <c r="G7" s="3">
        <v>35</v>
      </c>
      <c r="H7" s="3">
        <v>20.88</v>
      </c>
      <c r="I7" s="3">
        <v>18.079999999999998</v>
      </c>
    </row>
    <row r="8" spans="1:9" ht="15" x14ac:dyDescent="0.25">
      <c r="A8" s="101" t="s">
        <v>6</v>
      </c>
      <c r="B8" s="101"/>
      <c r="C8" s="101"/>
      <c r="D8" s="2">
        <v>50</v>
      </c>
      <c r="E8" s="3">
        <v>35.880000000000003</v>
      </c>
      <c r="F8" s="3">
        <v>37.68</v>
      </c>
      <c r="G8" s="3">
        <v>49</v>
      </c>
      <c r="H8" s="3">
        <v>35.9</v>
      </c>
      <c r="I8" s="3">
        <v>30.8</v>
      </c>
    </row>
    <row r="9" spans="1:9" ht="15" x14ac:dyDescent="0.25">
      <c r="A9" s="101" t="s">
        <v>10</v>
      </c>
      <c r="B9" s="101"/>
      <c r="C9" s="101"/>
      <c r="D9" s="2">
        <v>15</v>
      </c>
      <c r="E9" s="3">
        <v>15</v>
      </c>
      <c r="F9" s="3">
        <v>12.5</v>
      </c>
      <c r="G9" s="3">
        <v>9.5</v>
      </c>
      <c r="H9" s="3">
        <v>8.6</v>
      </c>
      <c r="I9" s="3">
        <v>8.8000000000000007</v>
      </c>
    </row>
    <row r="10" spans="1:9" ht="15" x14ac:dyDescent="0.25">
      <c r="A10" s="101" t="s">
        <v>3</v>
      </c>
      <c r="B10" s="101"/>
      <c r="C10" s="101"/>
      <c r="D10" s="2">
        <f>SUM(D7:D9)</f>
        <v>100</v>
      </c>
      <c r="E10" s="2">
        <f t="shared" ref="E10:I10" si="0">SUM(E7:E9)</f>
        <v>71.22</v>
      </c>
      <c r="F10" s="2">
        <f t="shared" si="0"/>
        <v>73.180000000000007</v>
      </c>
      <c r="G10" s="2">
        <f t="shared" si="0"/>
        <v>93.5</v>
      </c>
      <c r="H10" s="2">
        <f t="shared" si="0"/>
        <v>65.38</v>
      </c>
      <c r="I10" s="2">
        <f t="shared" si="0"/>
        <v>57.679999999999993</v>
      </c>
    </row>
    <row r="11" spans="1:9" ht="15" x14ac:dyDescent="0.25">
      <c r="A11" s="101" t="s">
        <v>13</v>
      </c>
      <c r="B11" s="101"/>
      <c r="C11" s="101"/>
      <c r="D11" s="2"/>
      <c r="E11" s="3"/>
      <c r="F11" s="3"/>
      <c r="G11" s="3"/>
      <c r="H11" s="3"/>
      <c r="I11" s="3"/>
    </row>
    <row r="12" spans="1:9" ht="15" x14ac:dyDescent="0.25">
      <c r="A12" s="101" t="s">
        <v>4</v>
      </c>
      <c r="B12" s="101"/>
      <c r="C12" s="101"/>
      <c r="D12" s="2">
        <f t="shared" ref="D12:I12" si="1">SUM(D10:D11)</f>
        <v>100</v>
      </c>
      <c r="E12" s="3">
        <f t="shared" si="1"/>
        <v>71.22</v>
      </c>
      <c r="F12" s="3">
        <f t="shared" si="1"/>
        <v>73.180000000000007</v>
      </c>
      <c r="G12" s="3">
        <f t="shared" si="1"/>
        <v>93.5</v>
      </c>
      <c r="H12" s="3">
        <f t="shared" si="1"/>
        <v>65.38</v>
      </c>
      <c r="I12" s="3">
        <f t="shared" si="1"/>
        <v>57.679999999999993</v>
      </c>
    </row>
    <row r="13" spans="1:9" ht="15" x14ac:dyDescent="0.25">
      <c r="A13" s="101" t="s">
        <v>2</v>
      </c>
      <c r="B13" s="101"/>
      <c r="C13" s="101"/>
      <c r="D13" s="3"/>
      <c r="E13" s="3"/>
      <c r="F13" s="3"/>
      <c r="G13" s="3"/>
      <c r="H13" s="3"/>
      <c r="I13" s="3"/>
    </row>
    <row r="16" spans="1:9" x14ac:dyDescent="0.2">
      <c r="A16" s="108" t="s">
        <v>9</v>
      </c>
      <c r="B16" s="108"/>
      <c r="C16" s="108"/>
      <c r="D16" s="108"/>
      <c r="E16" s="108"/>
      <c r="F16" s="108"/>
      <c r="G16" s="108"/>
      <c r="H16" s="108"/>
      <c r="I16" s="108"/>
    </row>
  </sheetData>
  <mergeCells count="13">
    <mergeCell ref="A16:I16"/>
    <mergeCell ref="A8:C8"/>
    <mergeCell ref="A10:C10"/>
    <mergeCell ref="A11:C11"/>
    <mergeCell ref="A12:C12"/>
    <mergeCell ref="A13:C13"/>
    <mergeCell ref="A9:C9"/>
    <mergeCell ref="A7:C7"/>
    <mergeCell ref="A1:I1"/>
    <mergeCell ref="A2:I2"/>
    <mergeCell ref="A3:I3"/>
    <mergeCell ref="A4:I4"/>
    <mergeCell ref="A6:C6"/>
  </mergeCells>
  <pageMargins left="0.45" right="0.45" top="0.75" bottom="1.2291666666666667" header="0.3" footer="0.3"/>
  <pageSetup orientation="portrait" r:id="rId1"/>
  <headerFooter>
    <oddFooter>&amp;R&amp;"Arial,Italic"&amp;8&amp;A
SPB Form 41
Last Revised 11-1-2025
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1B2E-73BD-48B5-94F5-A3C47BD4ABA9}">
  <dimension ref="A1:G8"/>
  <sheetViews>
    <sheetView view="pageLayout" zoomScale="110" zoomScaleNormal="100" zoomScalePageLayoutView="110" workbookViewId="0">
      <selection activeCell="C7" sqref="C7"/>
    </sheetView>
  </sheetViews>
  <sheetFormatPr defaultRowHeight="14.25" x14ac:dyDescent="0.2"/>
  <cols>
    <col min="1" max="2" width="12.7109375" style="1" customWidth="1"/>
    <col min="3" max="7" width="19.140625" style="1" customWidth="1"/>
    <col min="8" max="16384" width="9.140625" style="1"/>
  </cols>
  <sheetData>
    <row r="1" spans="1:7" ht="18.75" thickBot="1" x14ac:dyDescent="0.3">
      <c r="A1" s="102" t="s">
        <v>14</v>
      </c>
      <c r="B1" s="103"/>
      <c r="C1" s="103"/>
      <c r="D1" s="103"/>
      <c r="E1" s="103"/>
      <c r="F1" s="103"/>
      <c r="G1" s="104"/>
    </row>
    <row r="2" spans="1:7" ht="18" x14ac:dyDescent="0.25">
      <c r="A2" s="105" t="s">
        <v>21</v>
      </c>
      <c r="B2" s="105"/>
      <c r="C2" s="105"/>
      <c r="D2" s="105"/>
      <c r="E2" s="105"/>
      <c r="F2" s="105"/>
      <c r="G2" s="105"/>
    </row>
    <row r="3" spans="1:7" ht="18" x14ac:dyDescent="0.25">
      <c r="A3" s="106" t="s">
        <v>22</v>
      </c>
      <c r="B3" s="106"/>
      <c r="C3" s="106"/>
      <c r="D3" s="106"/>
      <c r="E3" s="106"/>
      <c r="F3" s="106"/>
      <c r="G3" s="106"/>
    </row>
    <row r="4" spans="1:7" ht="18" x14ac:dyDescent="0.25">
      <c r="A4" s="105" t="s">
        <v>23</v>
      </c>
      <c r="B4" s="105"/>
      <c r="C4" s="105"/>
      <c r="D4" s="105"/>
      <c r="E4" s="105"/>
      <c r="F4" s="105"/>
      <c r="G4" s="105"/>
    </row>
    <row r="5" spans="1:7" ht="15" thickBot="1" x14ac:dyDescent="0.25"/>
    <row r="6" spans="1:7" ht="69.75" customHeight="1" x14ac:dyDescent="0.2">
      <c r="A6" s="109"/>
      <c r="B6" s="110"/>
      <c r="C6" s="8" t="s">
        <v>19</v>
      </c>
      <c r="D6" s="9" t="s">
        <v>16</v>
      </c>
      <c r="E6" s="10" t="s">
        <v>20</v>
      </c>
      <c r="F6" s="11" t="s">
        <v>17</v>
      </c>
      <c r="G6" s="7" t="s">
        <v>18</v>
      </c>
    </row>
    <row r="7" spans="1:7" ht="15.75" thickBot="1" x14ac:dyDescent="0.3">
      <c r="A7" s="111" t="s">
        <v>8</v>
      </c>
      <c r="B7" s="112"/>
      <c r="C7" s="18">
        <v>4034707.2</v>
      </c>
      <c r="D7" s="22">
        <v>9310407.6799999997</v>
      </c>
      <c r="E7" s="26">
        <v>12189204</v>
      </c>
      <c r="F7" s="30">
        <v>13507387.109999999</v>
      </c>
      <c r="G7" s="34">
        <v>13220199.33</v>
      </c>
    </row>
    <row r="8" spans="1:7" ht="15.75" thickBot="1" x14ac:dyDescent="0.3">
      <c r="A8" s="113" t="s">
        <v>2</v>
      </c>
      <c r="B8" s="114"/>
      <c r="C8" s="5">
        <v>1</v>
      </c>
      <c r="D8" s="6">
        <v>2</v>
      </c>
      <c r="E8" s="5">
        <v>3</v>
      </c>
      <c r="F8" s="6">
        <v>5</v>
      </c>
      <c r="G8" s="5">
        <v>4</v>
      </c>
    </row>
  </sheetData>
  <mergeCells count="7">
    <mergeCell ref="A6:B6"/>
    <mergeCell ref="A7:B7"/>
    <mergeCell ref="A8:B8"/>
    <mergeCell ref="A1:G1"/>
    <mergeCell ref="A2:G2"/>
    <mergeCell ref="A3:G3"/>
    <mergeCell ref="A4:G4"/>
  </mergeCells>
  <pageMargins left="0.45" right="0.45" top="0.75" bottom="1.1875" header="0.3" footer="0.3"/>
  <pageSetup orientation="landscape" r:id="rId1"/>
  <headerFooter>
    <oddFooter>&amp;R&amp;"Arial,Italic"&amp;8&amp;A
SPB Form 41
Last Revised 11 -1-2025
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95AC-81C2-48B8-B067-D5EAAA4DD07F}">
  <dimension ref="A1:G16"/>
  <sheetViews>
    <sheetView tabSelected="1" view="pageLayout" topLeftCell="A3" zoomScale="130" zoomScaleNormal="115" zoomScaleSheetLayoutView="190" zoomScalePageLayoutView="130" workbookViewId="0">
      <selection activeCell="C11" sqref="C11"/>
    </sheetView>
  </sheetViews>
  <sheetFormatPr defaultRowHeight="15" x14ac:dyDescent="0.25"/>
  <cols>
    <col min="1" max="1" width="28.5703125" customWidth="1"/>
    <col min="2" max="4" width="22.28515625" customWidth="1"/>
    <col min="5" max="5" width="22" customWidth="1"/>
  </cols>
  <sheetData>
    <row r="1" spans="1:7" ht="18" customHeight="1" x14ac:dyDescent="0.25">
      <c r="A1" s="115" t="s">
        <v>31</v>
      </c>
      <c r="B1" s="115"/>
      <c r="C1" s="115"/>
      <c r="D1" s="115"/>
      <c r="E1" s="115"/>
    </row>
    <row r="2" spans="1:7" ht="18" customHeight="1" x14ac:dyDescent="0.25">
      <c r="A2" s="105" t="s">
        <v>30</v>
      </c>
      <c r="B2" s="105"/>
      <c r="C2" s="105"/>
      <c r="D2" s="105"/>
      <c r="E2" s="105"/>
      <c r="F2" s="15"/>
      <c r="G2" s="15"/>
    </row>
    <row r="3" spans="1:7" ht="18" customHeight="1" x14ac:dyDescent="0.25">
      <c r="A3" s="106" t="s">
        <v>22</v>
      </c>
      <c r="B3" s="106"/>
      <c r="C3" s="106"/>
      <c r="D3" s="106"/>
      <c r="E3" s="106"/>
      <c r="F3" s="16"/>
      <c r="G3" s="16"/>
    </row>
    <row r="4" spans="1:7" ht="18" customHeight="1" x14ac:dyDescent="0.25">
      <c r="A4" s="105" t="s">
        <v>23</v>
      </c>
      <c r="B4" s="105"/>
      <c r="C4" s="105"/>
      <c r="D4" s="105"/>
      <c r="E4" s="105"/>
      <c r="F4" s="15"/>
      <c r="G4" s="15"/>
    </row>
    <row r="5" spans="1:7" ht="18" customHeight="1" x14ac:dyDescent="0.25">
      <c r="A5" s="14"/>
      <c r="B5" s="14"/>
      <c r="C5" s="14"/>
      <c r="D5" s="14"/>
      <c r="E5" s="14"/>
    </row>
    <row r="6" spans="1:7" ht="18" customHeight="1" x14ac:dyDescent="0.25">
      <c r="A6" s="14"/>
      <c r="B6" s="14"/>
      <c r="C6" s="14"/>
      <c r="D6" s="14"/>
      <c r="E6" s="14"/>
    </row>
    <row r="8" spans="1:7" ht="15.75" thickBot="1" x14ac:dyDescent="0.3"/>
    <row r="9" spans="1:7" ht="30.75" thickBot="1" x14ac:dyDescent="0.3">
      <c r="A9" s="13" t="s">
        <v>29</v>
      </c>
      <c r="B9" s="12" t="s">
        <v>28</v>
      </c>
      <c r="C9" s="12" t="s">
        <v>27</v>
      </c>
      <c r="D9" s="12" t="s">
        <v>26</v>
      </c>
      <c r="E9" s="12" t="s">
        <v>25</v>
      </c>
    </row>
    <row r="10" spans="1:7" ht="15.75" thickBot="1" x14ac:dyDescent="0.3">
      <c r="A10" s="17" t="s">
        <v>19</v>
      </c>
      <c r="B10" s="18">
        <v>7761945.5999999996</v>
      </c>
      <c r="C10" s="18">
        <v>7761945.5999999996</v>
      </c>
      <c r="D10" s="19">
        <v>15</v>
      </c>
      <c r="E10" s="20">
        <f>B10/C10*D10</f>
        <v>15</v>
      </c>
    </row>
    <row r="11" spans="1:7" ht="15.75" thickBot="1" x14ac:dyDescent="0.3">
      <c r="A11" s="21" t="s">
        <v>16</v>
      </c>
      <c r="B11" s="18">
        <v>7761945.5999999996</v>
      </c>
      <c r="C11" s="22">
        <v>9450063.8000000007</v>
      </c>
      <c r="D11" s="23">
        <v>15</v>
      </c>
      <c r="E11" s="24">
        <f>B11/C11*D11</f>
        <v>12.320465391990263</v>
      </c>
    </row>
    <row r="12" spans="1:7" ht="15.75" thickBot="1" x14ac:dyDescent="0.3">
      <c r="A12" s="25" t="s">
        <v>20</v>
      </c>
      <c r="B12" s="18">
        <v>7761945.5999999996</v>
      </c>
      <c r="C12" s="26">
        <v>12189204</v>
      </c>
      <c r="D12" s="27">
        <v>15</v>
      </c>
      <c r="E12" s="28">
        <f>B12/C12*D12</f>
        <v>9.5518283228338774</v>
      </c>
    </row>
    <row r="13" spans="1:7" ht="15.75" thickBot="1" x14ac:dyDescent="0.3">
      <c r="A13" s="29" t="s">
        <v>17</v>
      </c>
      <c r="B13" s="18">
        <v>7761945.5999999996</v>
      </c>
      <c r="C13" s="30">
        <v>13507387.109999999</v>
      </c>
      <c r="D13" s="31">
        <v>15</v>
      </c>
      <c r="E13" s="32">
        <f>B13/C13*D13</f>
        <v>8.6196673754765882</v>
      </c>
    </row>
    <row r="14" spans="1:7" ht="15.75" thickBot="1" x14ac:dyDescent="0.3">
      <c r="A14" s="33" t="s">
        <v>18</v>
      </c>
      <c r="B14" s="18">
        <v>7761945.5999999996</v>
      </c>
      <c r="C14" s="34">
        <v>13220199.33</v>
      </c>
      <c r="D14" s="35">
        <v>15</v>
      </c>
      <c r="E14" s="36">
        <f>B14/C14*D14</f>
        <v>8.8069159241640556</v>
      </c>
    </row>
    <row r="15" spans="1:7" x14ac:dyDescent="0.25">
      <c r="A15" s="116" t="s">
        <v>24</v>
      </c>
      <c r="B15" s="116"/>
      <c r="C15" s="116"/>
      <c r="D15" s="116"/>
      <c r="E15" s="116"/>
    </row>
    <row r="16" spans="1:7" x14ac:dyDescent="0.25">
      <c r="A16" s="117"/>
      <c r="B16" s="117"/>
      <c r="C16" s="117"/>
      <c r="D16" s="117"/>
      <c r="E16" s="117"/>
    </row>
  </sheetData>
  <mergeCells count="5">
    <mergeCell ref="A1:E1"/>
    <mergeCell ref="A15:E16"/>
    <mergeCell ref="A2:E2"/>
    <mergeCell ref="A3:E3"/>
    <mergeCell ref="A4:E4"/>
  </mergeCells>
  <pageMargins left="0.7" right="0.7" top="0.66666666666666663" bottom="1.2179487179487178" header="0.3" footer="0.3"/>
  <pageSetup orientation="landscape" r:id="rId1"/>
  <headerFooter>
    <oddFooter>&amp;R&amp;"Arial,Italic"&amp;8&amp;A
SPB Form 38
Rev. 7-1-2026
State Purchasing Bureau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8A75-BE47-4A82-A242-F1BD4AAAABFE}">
  <sheetPr>
    <pageSetUpPr fitToPage="1"/>
  </sheetPr>
  <dimension ref="A1:F18"/>
  <sheetViews>
    <sheetView topLeftCell="A3" zoomScale="120" zoomScaleNormal="120" workbookViewId="0">
      <selection activeCell="B17" sqref="B17"/>
    </sheetView>
  </sheetViews>
  <sheetFormatPr defaultRowHeight="12" x14ac:dyDescent="0.2"/>
  <cols>
    <col min="1" max="1" width="44.140625" style="65" customWidth="1"/>
    <col min="2" max="2" width="18" style="65" customWidth="1"/>
    <col min="3" max="3" width="18.42578125" style="65" customWidth="1"/>
    <col min="4" max="6" width="17.42578125" style="65" bestFit="1" customWidth="1"/>
    <col min="7" max="16384" width="9.140625" style="65"/>
  </cols>
  <sheetData>
    <row r="1" spans="1:6" ht="19.5" customHeight="1" x14ac:dyDescent="0.2">
      <c r="A1" s="97" t="s">
        <v>77</v>
      </c>
      <c r="B1" s="98"/>
      <c r="C1" s="99"/>
      <c r="D1" s="99"/>
      <c r="E1" s="99"/>
      <c r="F1" s="100"/>
    </row>
    <row r="2" spans="1:6" ht="23.25" customHeight="1" thickBot="1" x14ac:dyDescent="0.25">
      <c r="A2" s="96" t="s">
        <v>76</v>
      </c>
      <c r="B2" s="95" t="s">
        <v>19</v>
      </c>
      <c r="C2" s="94" t="s">
        <v>16</v>
      </c>
      <c r="D2" s="93" t="s">
        <v>20</v>
      </c>
      <c r="E2" s="92" t="s">
        <v>17</v>
      </c>
      <c r="F2" s="7" t="s">
        <v>18</v>
      </c>
    </row>
    <row r="3" spans="1:6" ht="41.25" customHeight="1" x14ac:dyDescent="0.2">
      <c r="A3" s="87" t="s">
        <v>70</v>
      </c>
      <c r="B3" s="86" t="s">
        <v>69</v>
      </c>
      <c r="C3" s="86" t="s">
        <v>69</v>
      </c>
      <c r="D3" s="86" t="s">
        <v>69</v>
      </c>
      <c r="E3" s="86" t="s">
        <v>69</v>
      </c>
      <c r="F3" s="86" t="s">
        <v>69</v>
      </c>
    </row>
    <row r="4" spans="1:6" x14ac:dyDescent="0.2">
      <c r="A4" s="83" t="s">
        <v>75</v>
      </c>
      <c r="B4" s="85">
        <v>904320</v>
      </c>
      <c r="C4" s="81">
        <v>1163800.96</v>
      </c>
      <c r="D4" s="84">
        <v>1363848</v>
      </c>
      <c r="E4" s="79">
        <v>1596312</v>
      </c>
      <c r="F4" s="78">
        <v>1526148</v>
      </c>
    </row>
    <row r="5" spans="1:6" x14ac:dyDescent="0.2">
      <c r="A5" s="91" t="s">
        <v>74</v>
      </c>
      <c r="B5" s="82">
        <v>922406.40000000002</v>
      </c>
      <c r="C5" s="90">
        <v>1163800.96</v>
      </c>
      <c r="D5" s="80">
        <v>1406712</v>
      </c>
      <c r="E5" s="79">
        <v>1563908.74</v>
      </c>
      <c r="F5" s="78">
        <v>1526148</v>
      </c>
    </row>
    <row r="6" spans="1:6" x14ac:dyDescent="0.2">
      <c r="A6" s="91" t="s">
        <v>73</v>
      </c>
      <c r="B6" s="82">
        <v>940780.8</v>
      </c>
      <c r="C6" s="90">
        <v>1163800.96</v>
      </c>
      <c r="D6" s="80">
        <v>1450920</v>
      </c>
      <c r="E6" s="79">
        <v>1607698.18</v>
      </c>
      <c r="F6" s="78">
        <v>1571932.44</v>
      </c>
    </row>
    <row r="7" spans="1:6" ht="12.75" thickBot="1" x14ac:dyDescent="0.25">
      <c r="A7" s="91" t="s">
        <v>72</v>
      </c>
      <c r="B7" s="82">
        <v>959731.19999999995</v>
      </c>
      <c r="C7" s="90">
        <v>1163800.96</v>
      </c>
      <c r="D7" s="80">
        <v>1496508</v>
      </c>
      <c r="E7" s="79">
        <v>1652713.73</v>
      </c>
      <c r="F7" s="78">
        <v>1619090.41</v>
      </c>
    </row>
    <row r="8" spans="1:6" ht="12.75" thickBot="1" x14ac:dyDescent="0.25">
      <c r="A8" s="77" t="s">
        <v>64</v>
      </c>
      <c r="B8" s="76">
        <f>SUM(B4:B7)</f>
        <v>3727238.4000000004</v>
      </c>
      <c r="C8" s="75">
        <f>SUM(C4:C7)</f>
        <v>4655203.84</v>
      </c>
      <c r="D8" s="74">
        <f>SUM(D4:D7)</f>
        <v>5717988</v>
      </c>
      <c r="E8" s="73">
        <f>SUM(E4:E7)</f>
        <v>6420632.6500000004</v>
      </c>
      <c r="F8" s="72">
        <f>SUM(F4:F7)</f>
        <v>6243318.8499999996</v>
      </c>
    </row>
    <row r="9" spans="1:6" ht="12.75" thickBot="1" x14ac:dyDescent="0.25">
      <c r="A9" s="89" t="s">
        <v>71</v>
      </c>
      <c r="C9" s="88"/>
    </row>
    <row r="10" spans="1:6" ht="41.25" customHeight="1" x14ac:dyDescent="0.2">
      <c r="A10" s="87" t="s">
        <v>70</v>
      </c>
      <c r="B10" s="86" t="s">
        <v>69</v>
      </c>
      <c r="C10" s="86" t="s">
        <v>69</v>
      </c>
      <c r="D10" s="86" t="s">
        <v>69</v>
      </c>
      <c r="E10" s="86" t="s">
        <v>69</v>
      </c>
      <c r="F10" s="86" t="s">
        <v>69</v>
      </c>
    </row>
    <row r="11" spans="1:6" x14ac:dyDescent="0.2">
      <c r="A11" s="83" t="s">
        <v>68</v>
      </c>
      <c r="B11" s="85">
        <v>978988.8</v>
      </c>
      <c r="C11" s="81">
        <v>1163800.96</v>
      </c>
      <c r="D11" s="84">
        <v>1543524</v>
      </c>
      <c r="E11" s="79">
        <v>1698989.71</v>
      </c>
      <c r="F11" s="78">
        <v>1667663.13</v>
      </c>
    </row>
    <row r="12" spans="1:6" x14ac:dyDescent="0.2">
      <c r="A12" s="83" t="s">
        <v>67</v>
      </c>
      <c r="B12" s="82">
        <v>988534.4</v>
      </c>
      <c r="C12" s="81">
        <v>1163800.96</v>
      </c>
      <c r="D12" s="80">
        <v>1592028</v>
      </c>
      <c r="E12" s="79">
        <v>1746561.43</v>
      </c>
      <c r="F12" s="78">
        <v>1717693.02</v>
      </c>
    </row>
    <row r="13" spans="1:6" x14ac:dyDescent="0.2">
      <c r="A13" s="83" t="s">
        <v>66</v>
      </c>
      <c r="B13" s="82">
        <v>1018387.2</v>
      </c>
      <c r="C13" s="81">
        <v>1163800.96</v>
      </c>
      <c r="D13" s="80">
        <v>1642044</v>
      </c>
      <c r="E13" s="79">
        <v>1795465.15</v>
      </c>
      <c r="F13" s="78">
        <v>1769223.81</v>
      </c>
    </row>
    <row r="14" spans="1:6" ht="12.75" thickBot="1" x14ac:dyDescent="0.25">
      <c r="A14" s="83" t="s">
        <v>65</v>
      </c>
      <c r="B14" s="82">
        <v>1038796.8</v>
      </c>
      <c r="C14" s="81">
        <v>1163800.96</v>
      </c>
      <c r="D14" s="80">
        <v>1693620</v>
      </c>
      <c r="E14" s="79">
        <v>1845738.17</v>
      </c>
      <c r="F14" s="78">
        <v>1822300.52</v>
      </c>
    </row>
    <row r="15" spans="1:6" ht="12.75" thickBot="1" x14ac:dyDescent="0.25">
      <c r="A15" s="77" t="s">
        <v>64</v>
      </c>
      <c r="B15" s="76">
        <v>4034707.2</v>
      </c>
      <c r="C15" s="75">
        <v>4794859.96</v>
      </c>
      <c r="D15" s="74">
        <f>SUM(D11:D14)</f>
        <v>6471216</v>
      </c>
      <c r="E15" s="73">
        <f>SUM(E11:E14)</f>
        <v>7086754.459999999</v>
      </c>
      <c r="F15" s="72">
        <f>SUM(F11:F14)</f>
        <v>6976880.4800000004</v>
      </c>
    </row>
    <row r="16" spans="1:6" ht="12.75" thickBot="1" x14ac:dyDescent="0.25"/>
    <row r="17" spans="1:6" ht="12.75" thickBot="1" x14ac:dyDescent="0.25">
      <c r="A17" s="71" t="s">
        <v>63</v>
      </c>
      <c r="B17" s="163">
        <f>SUM(B8+B15)</f>
        <v>7761945.6000000006</v>
      </c>
      <c r="C17" s="70">
        <f>SUM(C8+C15)</f>
        <v>9450063.8000000007</v>
      </c>
      <c r="D17" s="69">
        <f>SUM(D8+D15)</f>
        <v>12189204</v>
      </c>
      <c r="E17" s="68">
        <f>SUM(E8+E15)</f>
        <v>13507387.109999999</v>
      </c>
      <c r="F17" s="67">
        <f>SUM(F8+F15)</f>
        <v>13220199.33</v>
      </c>
    </row>
    <row r="18" spans="1:6" ht="24" x14ac:dyDescent="0.2">
      <c r="B18" s="66" t="s">
        <v>78</v>
      </c>
      <c r="C18" s="66" t="s">
        <v>78</v>
      </c>
    </row>
  </sheetData>
  <mergeCells count="1">
    <mergeCell ref="B1:F1"/>
  </mergeCells>
  <pageMargins left="0.7" right="0.7" top="0.75" bottom="0.75" header="0.3" footer="0.3"/>
  <pageSetup paperSize="5" scale="4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80178-DFCC-43CE-8178-B2D268DFB2AD}">
  <sheetPr>
    <pageSetUpPr fitToPage="1"/>
  </sheetPr>
  <dimension ref="A1:M20"/>
  <sheetViews>
    <sheetView zoomScale="90" zoomScaleNormal="90" workbookViewId="0">
      <selection activeCell="J14" sqref="J14"/>
    </sheetView>
  </sheetViews>
  <sheetFormatPr defaultColWidth="8.85546875" defaultRowHeight="15" x14ac:dyDescent="0.25"/>
  <cols>
    <col min="1" max="1" width="2.28515625" customWidth="1"/>
    <col min="2" max="2" width="20" customWidth="1"/>
    <col min="3" max="3" width="24.5703125" customWidth="1"/>
    <col min="4" max="4" width="101.42578125" customWidth="1"/>
    <col min="5" max="5" width="10.85546875" style="39" customWidth="1"/>
    <col min="6" max="6" width="12.7109375" customWidth="1"/>
    <col min="7" max="10" width="12.42578125" customWidth="1"/>
    <col min="11" max="11" width="10" style="38" bestFit="1" customWidth="1"/>
    <col min="14" max="15" width="5.42578125" bestFit="1" customWidth="1"/>
    <col min="16" max="16" width="7.7109375" bestFit="1" customWidth="1"/>
  </cols>
  <sheetData>
    <row r="1" spans="1:13" ht="24" thickBot="1" x14ac:dyDescent="0.4">
      <c r="B1" s="118" t="s">
        <v>62</v>
      </c>
      <c r="C1" s="119"/>
      <c r="D1" s="119"/>
      <c r="E1" s="119"/>
      <c r="F1" s="119"/>
      <c r="G1" s="119"/>
      <c r="H1" s="119"/>
      <c r="I1" s="119"/>
      <c r="J1" s="120"/>
    </row>
    <row r="2" spans="1:13" ht="24" customHeight="1" thickBot="1" x14ac:dyDescent="0.3">
      <c r="B2" s="121" t="s">
        <v>61</v>
      </c>
      <c r="C2" s="122"/>
      <c r="D2" s="122"/>
      <c r="E2" s="122"/>
      <c r="F2" s="122"/>
      <c r="G2" s="122"/>
      <c r="H2" s="122"/>
      <c r="I2" s="122"/>
      <c r="J2" s="123"/>
    </row>
    <row r="3" spans="1:13" ht="60" customHeight="1" thickBot="1" x14ac:dyDescent="0.3">
      <c r="B3" s="53" t="s">
        <v>60</v>
      </c>
      <c r="C3" s="51" t="s">
        <v>59</v>
      </c>
      <c r="D3" s="51" t="s">
        <v>41</v>
      </c>
      <c r="E3" s="52" t="s">
        <v>40</v>
      </c>
      <c r="F3" s="51" t="s">
        <v>58</v>
      </c>
      <c r="G3" s="51" t="s">
        <v>57</v>
      </c>
      <c r="H3" s="51" t="s">
        <v>56</v>
      </c>
      <c r="I3" s="51" t="s">
        <v>55</v>
      </c>
      <c r="J3" s="51" t="s">
        <v>54</v>
      </c>
    </row>
    <row r="4" spans="1:13" ht="33" customHeight="1" thickBot="1" x14ac:dyDescent="0.3">
      <c r="B4" s="124" t="s">
        <v>53</v>
      </c>
      <c r="C4" s="125"/>
      <c r="D4" s="125"/>
      <c r="E4" s="126"/>
      <c r="F4" s="127"/>
      <c r="G4" s="50"/>
      <c r="H4" s="50"/>
      <c r="I4" s="50"/>
      <c r="J4" s="64"/>
    </row>
    <row r="5" spans="1:13" ht="15.75" customHeight="1" thickBot="1" x14ac:dyDescent="0.3">
      <c r="B5" s="128" t="s">
        <v>52</v>
      </c>
      <c r="C5" s="130" t="s">
        <v>51</v>
      </c>
      <c r="D5" s="63" t="s">
        <v>50</v>
      </c>
      <c r="E5" s="132">
        <v>5</v>
      </c>
      <c r="F5" s="134">
        <v>5</v>
      </c>
      <c r="G5" s="134">
        <v>2</v>
      </c>
      <c r="H5" s="134">
        <v>4.8499999999999996</v>
      </c>
      <c r="I5" s="134">
        <v>4</v>
      </c>
      <c r="J5" s="136" cm="1">
        <f t="array" ref="J5">SUM(F5:I6/4)</f>
        <v>3.9624999999999999</v>
      </c>
      <c r="K5" s="62"/>
    </row>
    <row r="6" spans="1:13" ht="15.75" thickBot="1" x14ac:dyDescent="0.3">
      <c r="B6" s="129"/>
      <c r="C6" s="131"/>
      <c r="D6" s="61" t="s">
        <v>49</v>
      </c>
      <c r="E6" s="133"/>
      <c r="F6" s="135"/>
      <c r="G6" s="135"/>
      <c r="H6" s="161"/>
      <c r="I6" s="161"/>
      <c r="J6" s="137"/>
    </row>
    <row r="7" spans="1:13" x14ac:dyDescent="0.25">
      <c r="B7" s="129"/>
      <c r="C7" s="131"/>
      <c r="D7" s="59" t="s">
        <v>48</v>
      </c>
      <c r="E7" s="138">
        <v>15</v>
      </c>
      <c r="F7" s="134">
        <v>5</v>
      </c>
      <c r="G7" s="134">
        <v>4</v>
      </c>
      <c r="H7" s="134">
        <v>14.25</v>
      </c>
      <c r="I7" s="134">
        <v>9</v>
      </c>
      <c r="J7" s="136" cm="1">
        <f t="array" ref="J7">SUM(F7:I8/4)</f>
        <v>8.0625</v>
      </c>
    </row>
    <row r="8" spans="1:13" ht="24.75" customHeight="1" thickBot="1" x14ac:dyDescent="0.3">
      <c r="B8" s="129"/>
      <c r="C8" s="131"/>
      <c r="D8" s="60" t="s">
        <v>47</v>
      </c>
      <c r="E8" s="162"/>
      <c r="F8" s="135"/>
      <c r="G8" s="135"/>
      <c r="H8" s="161"/>
      <c r="I8" s="161"/>
      <c r="J8" s="137"/>
    </row>
    <row r="9" spans="1:13" x14ac:dyDescent="0.25">
      <c r="B9" s="129"/>
      <c r="C9" s="131"/>
      <c r="D9" s="59" t="s">
        <v>46</v>
      </c>
      <c r="E9" s="138">
        <v>15</v>
      </c>
      <c r="F9" s="134">
        <v>5</v>
      </c>
      <c r="G9" s="134">
        <v>5</v>
      </c>
      <c r="H9" s="134">
        <v>14.25</v>
      </c>
      <c r="I9" s="134">
        <v>9</v>
      </c>
      <c r="J9" s="136" cm="1">
        <f t="array" ref="J9">SUM(F9:I10/4)</f>
        <v>8.3125</v>
      </c>
    </row>
    <row r="10" spans="1:13" ht="15.75" thickBot="1" x14ac:dyDescent="0.3">
      <c r="B10" s="129"/>
      <c r="C10" s="131"/>
      <c r="D10" s="58" t="s">
        <v>45</v>
      </c>
      <c r="E10" s="139"/>
      <c r="F10" s="135"/>
      <c r="G10" s="135"/>
      <c r="H10" s="161"/>
      <c r="I10" s="161"/>
      <c r="J10" s="137"/>
    </row>
    <row r="11" spans="1:13" ht="24.95" customHeight="1" thickBot="1" x14ac:dyDescent="0.3">
      <c r="B11" s="153" t="s">
        <v>44</v>
      </c>
      <c r="C11" s="154"/>
      <c r="D11" s="154"/>
      <c r="E11" s="155"/>
      <c r="F11" s="57">
        <f>SUM(F5:F10)</f>
        <v>15</v>
      </c>
      <c r="G11" s="57">
        <f>SUM(G5:G10)</f>
        <v>11</v>
      </c>
      <c r="H11" s="57">
        <f>SUM(H5:H10)</f>
        <v>33.35</v>
      </c>
      <c r="I11" s="57">
        <f>SUM(I5:I10)</f>
        <v>22</v>
      </c>
      <c r="J11" s="56">
        <f>SUM(J5:J10)</f>
        <v>20.337499999999999</v>
      </c>
    </row>
    <row r="12" spans="1:13" ht="15" customHeight="1" thickBot="1" x14ac:dyDescent="0.3">
      <c r="B12" s="42"/>
      <c r="C12" s="55"/>
      <c r="D12" s="55"/>
      <c r="E12" s="55"/>
      <c r="F12" s="54"/>
      <c r="G12" s="54"/>
      <c r="H12" s="54"/>
      <c r="I12" s="54"/>
      <c r="J12" s="54"/>
    </row>
    <row r="13" spans="1:13" ht="60" customHeight="1" thickBot="1" x14ac:dyDescent="0.3">
      <c r="B13" s="53" t="s">
        <v>43</v>
      </c>
      <c r="C13" s="51" t="s">
        <v>42</v>
      </c>
      <c r="D13" s="51" t="s">
        <v>41</v>
      </c>
      <c r="E13" s="52" t="s">
        <v>40</v>
      </c>
      <c r="F13" s="51" t="str">
        <f>F3</f>
        <v>Evaluator #1</v>
      </c>
      <c r="G13" s="51" t="str">
        <f>G3</f>
        <v>Evaluator #2</v>
      </c>
      <c r="H13" s="51" t="str">
        <f>H3</f>
        <v>Evaluator #3</v>
      </c>
      <c r="I13" s="51" t="str">
        <f>I3</f>
        <v>Evaluator #4</v>
      </c>
      <c r="J13" s="51" t="str">
        <f>J3</f>
        <v>Average Score</v>
      </c>
    </row>
    <row r="14" spans="1:13" ht="40.5" customHeight="1" thickBot="1" x14ac:dyDescent="0.3">
      <c r="B14" s="156" t="s">
        <v>39</v>
      </c>
      <c r="C14" s="126"/>
      <c r="D14" s="126"/>
      <c r="E14" s="126"/>
      <c r="F14" s="127"/>
      <c r="G14" s="50"/>
      <c r="H14" s="50"/>
      <c r="I14" s="50"/>
      <c r="J14" s="50"/>
      <c r="M14" s="49"/>
    </row>
    <row r="15" spans="1:13" ht="15.75" thickBot="1" x14ac:dyDescent="0.3">
      <c r="B15" s="157" t="s">
        <v>38</v>
      </c>
      <c r="C15" s="158"/>
      <c r="D15" s="158"/>
      <c r="E15" s="159"/>
      <c r="F15" s="160"/>
      <c r="G15" s="48"/>
      <c r="H15" s="48"/>
      <c r="I15" s="48"/>
      <c r="J15" s="48"/>
    </row>
    <row r="16" spans="1:13" ht="15.75" customHeight="1" thickBot="1" x14ac:dyDescent="0.3">
      <c r="A16" s="140"/>
      <c r="B16" s="148" t="s">
        <v>37</v>
      </c>
      <c r="C16" s="130" t="s">
        <v>36</v>
      </c>
      <c r="D16" s="141" t="s">
        <v>35</v>
      </c>
      <c r="E16" s="143">
        <v>10</v>
      </c>
      <c r="F16" s="145">
        <v>10</v>
      </c>
      <c r="G16" s="145">
        <v>5</v>
      </c>
      <c r="H16" s="146">
        <v>9.5</v>
      </c>
      <c r="I16" s="146">
        <v>8</v>
      </c>
      <c r="J16" s="145" cm="1">
        <f t="array" ref="J16">SUM(F16:I16/4)</f>
        <v>8.125</v>
      </c>
    </row>
    <row r="17" spans="1:10" ht="15.75" thickBot="1" x14ac:dyDescent="0.3">
      <c r="A17" s="140"/>
      <c r="B17" s="149"/>
      <c r="C17" s="131"/>
      <c r="D17" s="142"/>
      <c r="E17" s="144"/>
      <c r="F17" s="145"/>
      <c r="G17" s="145"/>
      <c r="H17" s="147"/>
      <c r="I17" s="147"/>
      <c r="J17" s="145"/>
    </row>
    <row r="18" spans="1:10" ht="33" customHeight="1" thickBot="1" x14ac:dyDescent="0.3">
      <c r="B18" s="149"/>
      <c r="C18" s="131"/>
      <c r="D18" s="46" t="s">
        <v>34</v>
      </c>
      <c r="E18" s="47">
        <v>30</v>
      </c>
      <c r="F18" s="44">
        <v>18</v>
      </c>
      <c r="G18" s="44">
        <v>12</v>
      </c>
      <c r="H18" s="44">
        <v>28.5</v>
      </c>
      <c r="I18" s="44">
        <v>20</v>
      </c>
      <c r="J18" s="43" cm="1">
        <f t="array" ref="J18">SUM(F18:I18/4)</f>
        <v>19.625</v>
      </c>
    </row>
    <row r="19" spans="1:10" ht="33" customHeight="1" thickBot="1" x14ac:dyDescent="0.3">
      <c r="B19" s="149"/>
      <c r="C19" s="131"/>
      <c r="D19" s="46" t="s">
        <v>33</v>
      </c>
      <c r="E19" s="45">
        <v>10</v>
      </c>
      <c r="F19" s="44">
        <v>10</v>
      </c>
      <c r="G19" s="44">
        <v>5</v>
      </c>
      <c r="H19" s="44">
        <v>9.5</v>
      </c>
      <c r="I19" s="44">
        <v>8</v>
      </c>
      <c r="J19" s="43" cm="1">
        <f t="array" ref="J19">SUM(F19:I19/4)</f>
        <v>8.125</v>
      </c>
    </row>
    <row r="20" spans="1:10" ht="34.5" customHeight="1" thickBot="1" x14ac:dyDescent="0.3">
      <c r="B20" s="150" t="s">
        <v>32</v>
      </c>
      <c r="C20" s="151"/>
      <c r="D20" s="151"/>
      <c r="E20" s="152"/>
      <c r="F20" s="41">
        <f>SUM(F16:F19)</f>
        <v>38</v>
      </c>
      <c r="G20" s="41">
        <f>SUM(G16:G19)</f>
        <v>22</v>
      </c>
      <c r="H20" s="41">
        <f>SUM(H16:H19)</f>
        <v>47.5</v>
      </c>
      <c r="I20" s="41">
        <f>SUM(I16:I19)</f>
        <v>36</v>
      </c>
      <c r="J20" s="40">
        <f>SUM(J16:J19)</f>
        <v>35.875</v>
      </c>
    </row>
  </sheetData>
  <sheetProtection selectLockedCells="1"/>
  <mergeCells count="37">
    <mergeCell ref="E7:E8"/>
    <mergeCell ref="H5:H6"/>
    <mergeCell ref="I5:I6"/>
    <mergeCell ref="H7:H8"/>
    <mergeCell ref="I7:I8"/>
    <mergeCell ref="F7:F8"/>
    <mergeCell ref="G7:G8"/>
    <mergeCell ref="B20:E20"/>
    <mergeCell ref="B11:E11"/>
    <mergeCell ref="B14:F14"/>
    <mergeCell ref="B15:F15"/>
    <mergeCell ref="F16:F17"/>
    <mergeCell ref="A16:A17"/>
    <mergeCell ref="D16:D17"/>
    <mergeCell ref="E16:E17"/>
    <mergeCell ref="G16:G17"/>
    <mergeCell ref="J16:J17"/>
    <mergeCell ref="H16:H17"/>
    <mergeCell ref="I16:I17"/>
    <mergeCell ref="B16:B19"/>
    <mergeCell ref="C16:C19"/>
    <mergeCell ref="B1:J1"/>
    <mergeCell ref="B2:J2"/>
    <mergeCell ref="B4:F4"/>
    <mergeCell ref="B5:B10"/>
    <mergeCell ref="C5:C10"/>
    <mergeCell ref="E5:E6"/>
    <mergeCell ref="F5:F6"/>
    <mergeCell ref="G5:G6"/>
    <mergeCell ref="J5:J6"/>
    <mergeCell ref="E9:E10"/>
    <mergeCell ref="J7:J8"/>
    <mergeCell ref="F9:F10"/>
    <mergeCell ref="G9:G10"/>
    <mergeCell ref="J9:J10"/>
    <mergeCell ref="H9:H10"/>
    <mergeCell ref="I9:I10"/>
  </mergeCells>
  <pageMargins left="0.7" right="0.7" top="0.75" bottom="0.75" header="0.3" footer="0.3"/>
  <pageSetup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4C05-8EF9-4345-8C28-28C10743D071}">
  <sheetPr>
    <pageSetUpPr fitToPage="1"/>
  </sheetPr>
  <dimension ref="A1:M20"/>
  <sheetViews>
    <sheetView topLeftCell="A2" zoomScale="90" zoomScaleNormal="90" workbookViewId="0">
      <selection activeCell="I20" sqref="I20"/>
    </sheetView>
  </sheetViews>
  <sheetFormatPr defaultColWidth="8.85546875" defaultRowHeight="15" x14ac:dyDescent="0.25"/>
  <cols>
    <col min="1" max="1" width="2.28515625" customWidth="1"/>
    <col min="2" max="2" width="20" customWidth="1"/>
    <col min="3" max="3" width="24.5703125" customWidth="1"/>
    <col min="4" max="4" width="101.42578125" customWidth="1"/>
    <col min="5" max="5" width="10.85546875" style="39" customWidth="1"/>
    <col min="6" max="6" width="12.7109375" customWidth="1"/>
    <col min="7" max="10" width="12.42578125" customWidth="1"/>
    <col min="11" max="11" width="10" style="38" bestFit="1" customWidth="1"/>
    <col min="14" max="15" width="5.42578125" bestFit="1" customWidth="1"/>
    <col min="16" max="16" width="7.7109375" bestFit="1" customWidth="1"/>
  </cols>
  <sheetData>
    <row r="1" spans="1:13" ht="24" thickBot="1" x14ac:dyDescent="0.4">
      <c r="B1" s="118" t="s">
        <v>62</v>
      </c>
      <c r="C1" s="119"/>
      <c r="D1" s="119"/>
      <c r="E1" s="119"/>
      <c r="F1" s="119"/>
      <c r="G1" s="119"/>
      <c r="H1" s="119"/>
      <c r="I1" s="119"/>
      <c r="J1" s="120"/>
    </row>
    <row r="2" spans="1:13" ht="24" customHeight="1" thickBot="1" x14ac:dyDescent="0.3">
      <c r="B2" s="121" t="s">
        <v>61</v>
      </c>
      <c r="C2" s="122"/>
      <c r="D2" s="122"/>
      <c r="E2" s="122"/>
      <c r="F2" s="122"/>
      <c r="G2" s="122"/>
      <c r="H2" s="122"/>
      <c r="I2" s="122"/>
      <c r="J2" s="123"/>
    </row>
    <row r="3" spans="1:13" ht="60" customHeight="1" thickBot="1" x14ac:dyDescent="0.3">
      <c r="B3" s="53" t="s">
        <v>60</v>
      </c>
      <c r="C3" s="51" t="s">
        <v>59</v>
      </c>
      <c r="D3" s="51" t="s">
        <v>41</v>
      </c>
      <c r="E3" s="52" t="s">
        <v>40</v>
      </c>
      <c r="F3" s="51" t="s">
        <v>58</v>
      </c>
      <c r="G3" s="51" t="s">
        <v>57</v>
      </c>
      <c r="H3" s="51" t="s">
        <v>56</v>
      </c>
      <c r="I3" s="51" t="s">
        <v>55</v>
      </c>
      <c r="J3" s="51" t="s">
        <v>54</v>
      </c>
    </row>
    <row r="4" spans="1:13" ht="33" customHeight="1" thickBot="1" x14ac:dyDescent="0.3">
      <c r="B4" s="124" t="s">
        <v>53</v>
      </c>
      <c r="C4" s="125"/>
      <c r="D4" s="125"/>
      <c r="E4" s="126"/>
      <c r="F4" s="127"/>
      <c r="G4" s="50"/>
      <c r="H4" s="50"/>
      <c r="I4" s="50"/>
      <c r="J4" s="64"/>
    </row>
    <row r="5" spans="1:13" ht="15.75" customHeight="1" thickBot="1" x14ac:dyDescent="0.3">
      <c r="B5" s="128" t="s">
        <v>52</v>
      </c>
      <c r="C5" s="130" t="s">
        <v>51</v>
      </c>
      <c r="D5" s="63" t="s">
        <v>50</v>
      </c>
      <c r="E5" s="132">
        <v>5</v>
      </c>
      <c r="F5" s="134">
        <v>5</v>
      </c>
      <c r="G5" s="134">
        <v>3</v>
      </c>
      <c r="H5" s="134">
        <v>3.5</v>
      </c>
      <c r="I5" s="134">
        <v>4</v>
      </c>
      <c r="J5" s="136" cm="1">
        <f t="array" ref="J5">SUM(F5:I6/4)</f>
        <v>3.875</v>
      </c>
      <c r="K5" s="62"/>
    </row>
    <row r="6" spans="1:13" ht="15.75" thickBot="1" x14ac:dyDescent="0.3">
      <c r="B6" s="129"/>
      <c r="C6" s="131"/>
      <c r="D6" s="61" t="s">
        <v>49</v>
      </c>
      <c r="E6" s="133"/>
      <c r="F6" s="135"/>
      <c r="G6" s="135"/>
      <c r="H6" s="161"/>
      <c r="I6" s="161"/>
      <c r="J6" s="137"/>
    </row>
    <row r="7" spans="1:13" x14ac:dyDescent="0.25">
      <c r="B7" s="129"/>
      <c r="C7" s="131"/>
      <c r="D7" s="59" t="s">
        <v>48</v>
      </c>
      <c r="E7" s="138">
        <v>15</v>
      </c>
      <c r="F7" s="134">
        <v>10</v>
      </c>
      <c r="G7" s="134">
        <v>10</v>
      </c>
      <c r="H7" s="134">
        <v>14.25</v>
      </c>
      <c r="I7" s="134">
        <v>8</v>
      </c>
      <c r="J7" s="136" cm="1">
        <f t="array" ref="J7">SUM(F7:I8/4)</f>
        <v>10.5625</v>
      </c>
    </row>
    <row r="8" spans="1:13" ht="24.75" customHeight="1" thickBot="1" x14ac:dyDescent="0.3">
      <c r="B8" s="129"/>
      <c r="C8" s="131"/>
      <c r="D8" s="60" t="s">
        <v>47</v>
      </c>
      <c r="E8" s="162"/>
      <c r="F8" s="135"/>
      <c r="G8" s="135"/>
      <c r="H8" s="161"/>
      <c r="I8" s="161"/>
      <c r="J8" s="137"/>
    </row>
    <row r="9" spans="1:13" x14ac:dyDescent="0.25">
      <c r="B9" s="129"/>
      <c r="C9" s="131"/>
      <c r="D9" s="59" t="s">
        <v>46</v>
      </c>
      <c r="E9" s="138">
        <v>15</v>
      </c>
      <c r="F9" s="134">
        <v>5</v>
      </c>
      <c r="G9" s="134">
        <v>7</v>
      </c>
      <c r="H9" s="134">
        <v>14.25</v>
      </c>
      <c r="I9" s="134">
        <v>8</v>
      </c>
      <c r="J9" s="136" cm="1">
        <f t="array" ref="J9">SUM(F9:I10/4)</f>
        <v>8.5625</v>
      </c>
    </row>
    <row r="10" spans="1:13" ht="15.75" thickBot="1" x14ac:dyDescent="0.3">
      <c r="B10" s="129"/>
      <c r="C10" s="131"/>
      <c r="D10" s="58" t="s">
        <v>45</v>
      </c>
      <c r="E10" s="139"/>
      <c r="F10" s="135"/>
      <c r="G10" s="135"/>
      <c r="H10" s="161"/>
      <c r="I10" s="161"/>
      <c r="J10" s="137"/>
    </row>
    <row r="11" spans="1:13" ht="24.95" customHeight="1" thickBot="1" x14ac:dyDescent="0.3">
      <c r="B11" s="153" t="s">
        <v>44</v>
      </c>
      <c r="C11" s="154"/>
      <c r="D11" s="154"/>
      <c r="E11" s="155"/>
      <c r="F11" s="57">
        <f>SUM(F5:F10)</f>
        <v>20</v>
      </c>
      <c r="G11" s="57">
        <f>SUM(G5:G10)</f>
        <v>20</v>
      </c>
      <c r="H11" s="57">
        <f>SUM(H5:H10)</f>
        <v>32</v>
      </c>
      <c r="I11" s="57">
        <f>SUM(I5:I10)</f>
        <v>20</v>
      </c>
      <c r="J11" s="56">
        <f>SUM(J5:J10)</f>
        <v>23</v>
      </c>
    </row>
    <row r="12" spans="1:13" ht="15" customHeight="1" thickBot="1" x14ac:dyDescent="0.3">
      <c r="B12" s="42"/>
      <c r="C12" s="55"/>
      <c r="D12" s="55"/>
      <c r="E12" s="55"/>
      <c r="F12" s="54"/>
      <c r="G12" s="54"/>
      <c r="H12" s="54"/>
      <c r="I12" s="54"/>
      <c r="J12" s="54"/>
    </row>
    <row r="13" spans="1:13" ht="60" customHeight="1" thickBot="1" x14ac:dyDescent="0.3">
      <c r="B13" s="53" t="s">
        <v>43</v>
      </c>
      <c r="C13" s="51" t="s">
        <v>42</v>
      </c>
      <c r="D13" s="51" t="s">
        <v>41</v>
      </c>
      <c r="E13" s="52" t="s">
        <v>40</v>
      </c>
      <c r="F13" s="51" t="str">
        <f>F3</f>
        <v>Evaluator #1</v>
      </c>
      <c r="G13" s="51" t="str">
        <f>G3</f>
        <v>Evaluator #2</v>
      </c>
      <c r="H13" s="51" t="str">
        <f>H3</f>
        <v>Evaluator #3</v>
      </c>
      <c r="I13" s="51" t="str">
        <f>I3</f>
        <v>Evaluator #4</v>
      </c>
      <c r="J13" s="51" t="str">
        <f>J3</f>
        <v>Average Score</v>
      </c>
    </row>
    <row r="14" spans="1:13" ht="40.5" customHeight="1" thickBot="1" x14ac:dyDescent="0.3">
      <c r="B14" s="156" t="s">
        <v>39</v>
      </c>
      <c r="C14" s="126"/>
      <c r="D14" s="126"/>
      <c r="E14" s="126"/>
      <c r="F14" s="127"/>
      <c r="G14" s="50"/>
      <c r="H14" s="50"/>
      <c r="I14" s="50"/>
      <c r="J14" s="50"/>
      <c r="M14" s="49"/>
    </row>
    <row r="15" spans="1:13" ht="15.75" thickBot="1" x14ac:dyDescent="0.3">
      <c r="B15" s="157" t="s">
        <v>38</v>
      </c>
      <c r="C15" s="158"/>
      <c r="D15" s="158"/>
      <c r="E15" s="159"/>
      <c r="F15" s="160"/>
      <c r="G15" s="48"/>
      <c r="H15" s="48"/>
      <c r="I15" s="48"/>
      <c r="J15" s="48"/>
    </row>
    <row r="16" spans="1:13" ht="15.75" customHeight="1" thickBot="1" x14ac:dyDescent="0.3">
      <c r="A16" s="140"/>
      <c r="B16" s="148" t="s">
        <v>37</v>
      </c>
      <c r="C16" s="130" t="s">
        <v>36</v>
      </c>
      <c r="D16" s="141" t="s">
        <v>35</v>
      </c>
      <c r="E16" s="143">
        <v>10</v>
      </c>
      <c r="F16" s="145">
        <v>10</v>
      </c>
      <c r="G16" s="145">
        <v>6</v>
      </c>
      <c r="H16" s="146">
        <v>9.4</v>
      </c>
      <c r="I16" s="146">
        <v>7</v>
      </c>
      <c r="J16" s="145" cm="1">
        <f t="array" ref="J16">SUM(F16:I16/4)</f>
        <v>8.1</v>
      </c>
    </row>
    <row r="17" spans="1:10" ht="15.75" thickBot="1" x14ac:dyDescent="0.3">
      <c r="A17" s="140"/>
      <c r="B17" s="149"/>
      <c r="C17" s="131"/>
      <c r="D17" s="142"/>
      <c r="E17" s="144"/>
      <c r="F17" s="145"/>
      <c r="G17" s="145"/>
      <c r="H17" s="147"/>
      <c r="I17" s="147"/>
      <c r="J17" s="145"/>
    </row>
    <row r="18" spans="1:10" ht="33" customHeight="1" thickBot="1" x14ac:dyDescent="0.3">
      <c r="B18" s="149"/>
      <c r="C18" s="131"/>
      <c r="D18" s="46" t="s">
        <v>34</v>
      </c>
      <c r="E18" s="47">
        <v>30</v>
      </c>
      <c r="F18" s="44">
        <v>24</v>
      </c>
      <c r="G18" s="44">
        <v>18</v>
      </c>
      <c r="H18" s="44">
        <v>28.2</v>
      </c>
      <c r="I18" s="44">
        <v>15</v>
      </c>
      <c r="J18" s="43" cm="1">
        <f t="array" ref="J18">SUM(F18:I18/4)</f>
        <v>21.3</v>
      </c>
    </row>
    <row r="19" spans="1:10" ht="33" customHeight="1" thickBot="1" x14ac:dyDescent="0.3">
      <c r="B19" s="149"/>
      <c r="C19" s="131"/>
      <c r="D19" s="46" t="s">
        <v>33</v>
      </c>
      <c r="E19" s="45">
        <v>10</v>
      </c>
      <c r="F19" s="44">
        <v>10</v>
      </c>
      <c r="G19" s="44">
        <v>7</v>
      </c>
      <c r="H19" s="44">
        <v>9.1</v>
      </c>
      <c r="I19" s="44">
        <v>7</v>
      </c>
      <c r="J19" s="43" cm="1">
        <f t="array" ref="J19">SUM(F19:I19/4)</f>
        <v>8.2750000000000004</v>
      </c>
    </row>
    <row r="20" spans="1:10" ht="34.5" customHeight="1" thickBot="1" x14ac:dyDescent="0.3">
      <c r="B20" s="150" t="s">
        <v>32</v>
      </c>
      <c r="C20" s="151"/>
      <c r="D20" s="151"/>
      <c r="E20" s="152"/>
      <c r="F20" s="41">
        <f>SUM(F16:F19)</f>
        <v>44</v>
      </c>
      <c r="G20" s="41">
        <f>SUM(G16:G19)</f>
        <v>31</v>
      </c>
      <c r="H20" s="41">
        <f>SUM(H16:H19)</f>
        <v>46.7</v>
      </c>
      <c r="I20" s="41">
        <f>SUM(I16:I19)</f>
        <v>29</v>
      </c>
      <c r="J20" s="40">
        <f>SUM(J16:J19)</f>
        <v>37.674999999999997</v>
      </c>
    </row>
  </sheetData>
  <sheetProtection selectLockedCells="1"/>
  <mergeCells count="37">
    <mergeCell ref="B1:J1"/>
    <mergeCell ref="B2:J2"/>
    <mergeCell ref="B4:F4"/>
    <mergeCell ref="B5:B10"/>
    <mergeCell ref="C5:C10"/>
    <mergeCell ref="E5:E6"/>
    <mergeCell ref="F5:F6"/>
    <mergeCell ref="G5:G6"/>
    <mergeCell ref="H5:H6"/>
    <mergeCell ref="I5:I6"/>
    <mergeCell ref="B15:F15"/>
    <mergeCell ref="J9:J10"/>
    <mergeCell ref="J5:J6"/>
    <mergeCell ref="E7:E8"/>
    <mergeCell ref="F7:F8"/>
    <mergeCell ref="G7:G8"/>
    <mergeCell ref="H7:H8"/>
    <mergeCell ref="I7:I8"/>
    <mergeCell ref="J7:J8"/>
    <mergeCell ref="E9:E10"/>
    <mergeCell ref="F9:F10"/>
    <mergeCell ref="G9:G10"/>
    <mergeCell ref="H9:H10"/>
    <mergeCell ref="I9:I10"/>
    <mergeCell ref="B11:E11"/>
    <mergeCell ref="B14:F14"/>
    <mergeCell ref="A16:A17"/>
    <mergeCell ref="B16:B19"/>
    <mergeCell ref="C16:C19"/>
    <mergeCell ref="D16:D17"/>
    <mergeCell ref="E16:E17"/>
    <mergeCell ref="G16:G17"/>
    <mergeCell ref="H16:H17"/>
    <mergeCell ref="I16:I17"/>
    <mergeCell ref="J16:J17"/>
    <mergeCell ref="B20:E20"/>
    <mergeCell ref="F16:F17"/>
  </mergeCells>
  <pageMargins left="0.7" right="0.7" top="0.75" bottom="0.75" header="0.3" footer="0.3"/>
  <pageSetup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0197A-B8A8-407D-9813-85DCE100844A}">
  <sheetPr>
    <pageSetUpPr fitToPage="1"/>
  </sheetPr>
  <dimension ref="A1:M20"/>
  <sheetViews>
    <sheetView zoomScale="90" zoomScaleNormal="90" workbookViewId="0">
      <selection activeCell="L13" sqref="L13"/>
    </sheetView>
  </sheetViews>
  <sheetFormatPr defaultColWidth="8.85546875" defaultRowHeight="15" x14ac:dyDescent="0.25"/>
  <cols>
    <col min="1" max="1" width="2.28515625" customWidth="1"/>
    <col min="2" max="2" width="20" customWidth="1"/>
    <col min="3" max="3" width="24.5703125" customWidth="1"/>
    <col min="4" max="4" width="101.42578125" customWidth="1"/>
    <col min="5" max="5" width="10.85546875" style="39" customWidth="1"/>
    <col min="6" max="6" width="12.7109375" customWidth="1"/>
    <col min="7" max="10" width="12.42578125" customWidth="1"/>
    <col min="11" max="11" width="10" style="38" bestFit="1" customWidth="1"/>
    <col min="14" max="15" width="5.42578125" bestFit="1" customWidth="1"/>
    <col min="16" max="16" width="7.7109375" bestFit="1" customWidth="1"/>
  </cols>
  <sheetData>
    <row r="1" spans="1:13" ht="24" thickBot="1" x14ac:dyDescent="0.4">
      <c r="B1" s="118" t="s">
        <v>62</v>
      </c>
      <c r="C1" s="119"/>
      <c r="D1" s="119"/>
      <c r="E1" s="119"/>
      <c r="F1" s="119"/>
      <c r="G1" s="119"/>
      <c r="H1" s="119"/>
      <c r="I1" s="119"/>
      <c r="J1" s="120"/>
    </row>
    <row r="2" spans="1:13" ht="24" customHeight="1" thickBot="1" x14ac:dyDescent="0.3">
      <c r="B2" s="121" t="s">
        <v>61</v>
      </c>
      <c r="C2" s="122"/>
      <c r="D2" s="122"/>
      <c r="E2" s="122"/>
      <c r="F2" s="122"/>
      <c r="G2" s="122"/>
      <c r="H2" s="122"/>
      <c r="I2" s="122"/>
      <c r="J2" s="123"/>
    </row>
    <row r="3" spans="1:13" ht="60" customHeight="1" thickBot="1" x14ac:dyDescent="0.3">
      <c r="B3" s="53" t="s">
        <v>60</v>
      </c>
      <c r="C3" s="51" t="s">
        <v>59</v>
      </c>
      <c r="D3" s="51" t="s">
        <v>41</v>
      </c>
      <c r="E3" s="52" t="s">
        <v>40</v>
      </c>
      <c r="F3" s="51" t="s">
        <v>58</v>
      </c>
      <c r="G3" s="51" t="s">
        <v>57</v>
      </c>
      <c r="H3" s="51" t="s">
        <v>56</v>
      </c>
      <c r="I3" s="51" t="s">
        <v>55</v>
      </c>
      <c r="J3" s="51" t="s">
        <v>54</v>
      </c>
    </row>
    <row r="4" spans="1:13" ht="33" customHeight="1" thickBot="1" x14ac:dyDescent="0.3">
      <c r="B4" s="124" t="s">
        <v>53</v>
      </c>
      <c r="C4" s="125"/>
      <c r="D4" s="125"/>
      <c r="E4" s="126"/>
      <c r="F4" s="127"/>
      <c r="G4" s="50"/>
      <c r="H4" s="50"/>
      <c r="I4" s="50"/>
      <c r="J4" s="64"/>
    </row>
    <row r="5" spans="1:13" ht="15.75" customHeight="1" thickBot="1" x14ac:dyDescent="0.3">
      <c r="B5" s="128" t="s">
        <v>52</v>
      </c>
      <c r="C5" s="130" t="s">
        <v>51</v>
      </c>
      <c r="D5" s="63" t="s">
        <v>50</v>
      </c>
      <c r="E5" s="132">
        <v>5</v>
      </c>
      <c r="F5" s="134">
        <v>5</v>
      </c>
      <c r="G5" s="134">
        <v>5</v>
      </c>
      <c r="H5" s="134">
        <v>5</v>
      </c>
      <c r="I5" s="134">
        <v>5</v>
      </c>
      <c r="J5" s="136" cm="1">
        <f t="array" ref="J5">SUM(F5:I6/4)</f>
        <v>5</v>
      </c>
      <c r="K5" s="62"/>
    </row>
    <row r="6" spans="1:13" ht="15.75" thickBot="1" x14ac:dyDescent="0.3">
      <c r="B6" s="129"/>
      <c r="C6" s="131"/>
      <c r="D6" s="61" t="s">
        <v>49</v>
      </c>
      <c r="E6" s="133"/>
      <c r="F6" s="135"/>
      <c r="G6" s="135"/>
      <c r="H6" s="161"/>
      <c r="I6" s="161"/>
      <c r="J6" s="137"/>
    </row>
    <row r="7" spans="1:13" x14ac:dyDescent="0.25">
      <c r="B7" s="129"/>
      <c r="C7" s="131"/>
      <c r="D7" s="59" t="s">
        <v>48</v>
      </c>
      <c r="E7" s="138">
        <v>15</v>
      </c>
      <c r="F7" s="134">
        <v>15</v>
      </c>
      <c r="G7" s="134">
        <v>15</v>
      </c>
      <c r="H7" s="134">
        <v>15</v>
      </c>
      <c r="I7" s="134">
        <v>15</v>
      </c>
      <c r="J7" s="136" cm="1">
        <f t="array" ref="J7">SUM(F7:I8/4)</f>
        <v>15</v>
      </c>
    </row>
    <row r="8" spans="1:13" ht="24.75" customHeight="1" thickBot="1" x14ac:dyDescent="0.3">
      <c r="B8" s="129"/>
      <c r="C8" s="131"/>
      <c r="D8" s="60" t="s">
        <v>47</v>
      </c>
      <c r="E8" s="162"/>
      <c r="F8" s="135"/>
      <c r="G8" s="135"/>
      <c r="H8" s="161"/>
      <c r="I8" s="161"/>
      <c r="J8" s="137"/>
    </row>
    <row r="9" spans="1:13" x14ac:dyDescent="0.25">
      <c r="B9" s="129"/>
      <c r="C9" s="131"/>
      <c r="D9" s="59" t="s">
        <v>46</v>
      </c>
      <c r="E9" s="138">
        <v>15</v>
      </c>
      <c r="F9" s="134">
        <v>15</v>
      </c>
      <c r="G9" s="134">
        <v>15</v>
      </c>
      <c r="H9" s="134">
        <v>15</v>
      </c>
      <c r="I9" s="134">
        <v>15</v>
      </c>
      <c r="J9" s="136" cm="1">
        <f t="array" ref="J9">SUM(F9:I10/4)</f>
        <v>15</v>
      </c>
    </row>
    <row r="10" spans="1:13" ht="15.75" thickBot="1" x14ac:dyDescent="0.3">
      <c r="B10" s="129"/>
      <c r="C10" s="131"/>
      <c r="D10" s="58" t="s">
        <v>45</v>
      </c>
      <c r="E10" s="139"/>
      <c r="F10" s="135"/>
      <c r="G10" s="135"/>
      <c r="H10" s="161"/>
      <c r="I10" s="161"/>
      <c r="J10" s="137"/>
    </row>
    <row r="11" spans="1:13" ht="24.95" customHeight="1" thickBot="1" x14ac:dyDescent="0.3">
      <c r="B11" s="153" t="s">
        <v>44</v>
      </c>
      <c r="C11" s="154"/>
      <c r="D11" s="154"/>
      <c r="E11" s="155"/>
      <c r="F11" s="57">
        <f>SUM(F5:F10)</f>
        <v>35</v>
      </c>
      <c r="G11" s="57">
        <f>SUM(G5:G10)</f>
        <v>35</v>
      </c>
      <c r="H11" s="57">
        <f>SUM(H5:H10)</f>
        <v>35</v>
      </c>
      <c r="I11" s="57">
        <f>SUM(I5:I10)</f>
        <v>35</v>
      </c>
      <c r="J11" s="56">
        <f>SUM(J5:J10)</f>
        <v>35</v>
      </c>
    </row>
    <row r="12" spans="1:13" ht="15" customHeight="1" thickBot="1" x14ac:dyDescent="0.3">
      <c r="B12" s="42"/>
      <c r="C12" s="55"/>
      <c r="D12" s="55"/>
      <c r="E12" s="55"/>
      <c r="F12" s="54"/>
      <c r="G12" s="54"/>
      <c r="H12" s="54"/>
      <c r="I12" s="54"/>
      <c r="J12" s="54"/>
    </row>
    <row r="13" spans="1:13" ht="60" customHeight="1" thickBot="1" x14ac:dyDescent="0.3">
      <c r="B13" s="53" t="s">
        <v>43</v>
      </c>
      <c r="C13" s="51" t="s">
        <v>42</v>
      </c>
      <c r="D13" s="51" t="s">
        <v>41</v>
      </c>
      <c r="E13" s="52" t="s">
        <v>40</v>
      </c>
      <c r="F13" s="51" t="str">
        <f>F3</f>
        <v>Evaluator #1</v>
      </c>
      <c r="G13" s="51" t="str">
        <f>G3</f>
        <v>Evaluator #2</v>
      </c>
      <c r="H13" s="51" t="str">
        <f>H3</f>
        <v>Evaluator #3</v>
      </c>
      <c r="I13" s="51" t="str">
        <f>I3</f>
        <v>Evaluator #4</v>
      </c>
      <c r="J13" s="51" t="str">
        <f>J3</f>
        <v>Average Score</v>
      </c>
    </row>
    <row r="14" spans="1:13" ht="40.5" customHeight="1" thickBot="1" x14ac:dyDescent="0.3">
      <c r="B14" s="156" t="s">
        <v>39</v>
      </c>
      <c r="C14" s="126"/>
      <c r="D14" s="126"/>
      <c r="E14" s="126"/>
      <c r="F14" s="127"/>
      <c r="G14" s="50"/>
      <c r="H14" s="50"/>
      <c r="I14" s="50"/>
      <c r="J14" s="50"/>
      <c r="M14" s="49"/>
    </row>
    <row r="15" spans="1:13" ht="15.75" thickBot="1" x14ac:dyDescent="0.3">
      <c r="B15" s="157" t="s">
        <v>38</v>
      </c>
      <c r="C15" s="158"/>
      <c r="D15" s="158"/>
      <c r="E15" s="159"/>
      <c r="F15" s="160"/>
      <c r="G15" s="48"/>
      <c r="H15" s="48"/>
      <c r="I15" s="48"/>
      <c r="J15" s="48"/>
    </row>
    <row r="16" spans="1:13" ht="15.75" customHeight="1" thickBot="1" x14ac:dyDescent="0.3">
      <c r="A16" s="140"/>
      <c r="B16" s="148" t="s">
        <v>37</v>
      </c>
      <c r="C16" s="130" t="s">
        <v>36</v>
      </c>
      <c r="D16" s="141" t="s">
        <v>35</v>
      </c>
      <c r="E16" s="143">
        <v>10</v>
      </c>
      <c r="F16" s="145">
        <v>10</v>
      </c>
      <c r="G16" s="145">
        <v>9</v>
      </c>
      <c r="H16" s="146">
        <v>10</v>
      </c>
      <c r="I16" s="146">
        <v>10</v>
      </c>
      <c r="J16" s="145" cm="1">
        <f t="array" ref="J16">SUM(F16:I16/4)</f>
        <v>9.75</v>
      </c>
    </row>
    <row r="17" spans="1:10" ht="15.75" thickBot="1" x14ac:dyDescent="0.3">
      <c r="A17" s="140"/>
      <c r="B17" s="149"/>
      <c r="C17" s="131"/>
      <c r="D17" s="142"/>
      <c r="E17" s="144"/>
      <c r="F17" s="145"/>
      <c r="G17" s="145"/>
      <c r="H17" s="147"/>
      <c r="I17" s="147"/>
      <c r="J17" s="145"/>
    </row>
    <row r="18" spans="1:10" ht="33" customHeight="1" thickBot="1" x14ac:dyDescent="0.3">
      <c r="B18" s="149"/>
      <c r="C18" s="131"/>
      <c r="D18" s="46" t="s">
        <v>34</v>
      </c>
      <c r="E18" s="47">
        <v>30</v>
      </c>
      <c r="F18" s="44">
        <v>30</v>
      </c>
      <c r="G18" s="44">
        <v>28</v>
      </c>
      <c r="H18" s="44">
        <v>30</v>
      </c>
      <c r="I18" s="44">
        <v>30</v>
      </c>
      <c r="J18" s="43" cm="1">
        <f t="array" ref="J18">SUM(F18:I18/4)</f>
        <v>29.5</v>
      </c>
    </row>
    <row r="19" spans="1:10" ht="33" customHeight="1" thickBot="1" x14ac:dyDescent="0.3">
      <c r="B19" s="149"/>
      <c r="C19" s="131"/>
      <c r="D19" s="46" t="s">
        <v>33</v>
      </c>
      <c r="E19" s="45">
        <v>10</v>
      </c>
      <c r="F19" s="44">
        <v>10</v>
      </c>
      <c r="G19" s="44">
        <v>9</v>
      </c>
      <c r="H19" s="44">
        <v>10</v>
      </c>
      <c r="I19" s="44">
        <v>10</v>
      </c>
      <c r="J19" s="43" cm="1">
        <f t="array" ref="J19">SUM(F19:I19/4)</f>
        <v>9.75</v>
      </c>
    </row>
    <row r="20" spans="1:10" ht="34.5" customHeight="1" thickBot="1" x14ac:dyDescent="0.3">
      <c r="B20" s="150" t="s">
        <v>32</v>
      </c>
      <c r="C20" s="151"/>
      <c r="D20" s="151"/>
      <c r="E20" s="152"/>
      <c r="F20" s="41">
        <f>SUM(F16:F19)</f>
        <v>50</v>
      </c>
      <c r="G20" s="41">
        <f>SUM(G16:G19)</f>
        <v>46</v>
      </c>
      <c r="H20" s="41">
        <f>SUM(H16:H19)</f>
        <v>50</v>
      </c>
      <c r="I20" s="41">
        <f>SUM(I16:I19)</f>
        <v>50</v>
      </c>
      <c r="J20" s="40">
        <f>SUM(J16:J19)</f>
        <v>49</v>
      </c>
    </row>
  </sheetData>
  <sheetProtection selectLockedCells="1"/>
  <mergeCells count="37">
    <mergeCell ref="B1:J1"/>
    <mergeCell ref="B2:J2"/>
    <mergeCell ref="B4:F4"/>
    <mergeCell ref="B5:B10"/>
    <mergeCell ref="C5:C10"/>
    <mergeCell ref="E5:E6"/>
    <mergeCell ref="F5:F6"/>
    <mergeCell ref="G5:G6"/>
    <mergeCell ref="H5:H6"/>
    <mergeCell ref="I5:I6"/>
    <mergeCell ref="B15:F15"/>
    <mergeCell ref="J9:J10"/>
    <mergeCell ref="J5:J6"/>
    <mergeCell ref="E7:E8"/>
    <mergeCell ref="F7:F8"/>
    <mergeCell ref="G7:G8"/>
    <mergeCell ref="H7:H8"/>
    <mergeCell ref="I7:I8"/>
    <mergeCell ref="J7:J8"/>
    <mergeCell ref="E9:E10"/>
    <mergeCell ref="F9:F10"/>
    <mergeCell ref="G9:G10"/>
    <mergeCell ref="H9:H10"/>
    <mergeCell ref="I9:I10"/>
    <mergeCell ref="B11:E11"/>
    <mergeCell ref="B14:F14"/>
    <mergeCell ref="A16:A17"/>
    <mergeCell ref="B16:B19"/>
    <mergeCell ref="C16:C19"/>
    <mergeCell ref="D16:D17"/>
    <mergeCell ref="E16:E17"/>
    <mergeCell ref="G16:G17"/>
    <mergeCell ref="H16:H17"/>
    <mergeCell ref="I16:I17"/>
    <mergeCell ref="J16:J17"/>
    <mergeCell ref="B20:E20"/>
    <mergeCell ref="F16:F17"/>
  </mergeCells>
  <pageMargins left="0.7" right="0.7" top="0.75" bottom="0.75" header="0.3" footer="0.3"/>
  <pageSetup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81E9-8F0D-47E3-BA48-55A2164314A0}">
  <sheetPr>
    <pageSetUpPr fitToPage="1"/>
  </sheetPr>
  <dimension ref="A1:M20"/>
  <sheetViews>
    <sheetView topLeftCell="A3" zoomScale="90" zoomScaleNormal="90" workbookViewId="0">
      <selection activeCell="G3" sqref="G1:G1048576"/>
    </sheetView>
  </sheetViews>
  <sheetFormatPr defaultColWidth="8.85546875" defaultRowHeight="15" x14ac:dyDescent="0.25"/>
  <cols>
    <col min="1" max="1" width="2.28515625" customWidth="1"/>
    <col min="2" max="2" width="20" customWidth="1"/>
    <col min="3" max="3" width="24.5703125" customWidth="1"/>
    <col min="4" max="4" width="101.42578125" customWidth="1"/>
    <col min="5" max="5" width="10.85546875" style="39" customWidth="1"/>
    <col min="6" max="6" width="12.7109375" customWidth="1"/>
    <col min="7" max="10" width="12.42578125" customWidth="1"/>
    <col min="11" max="11" width="10" style="38" bestFit="1" customWidth="1"/>
    <col min="14" max="15" width="5.42578125" bestFit="1" customWidth="1"/>
    <col min="16" max="16" width="7.7109375" bestFit="1" customWidth="1"/>
  </cols>
  <sheetData>
    <row r="1" spans="1:13" ht="24" thickBot="1" x14ac:dyDescent="0.4">
      <c r="B1" s="118" t="s">
        <v>62</v>
      </c>
      <c r="C1" s="119"/>
      <c r="D1" s="119"/>
      <c r="E1" s="119"/>
      <c r="F1" s="119"/>
      <c r="G1" s="119"/>
      <c r="H1" s="119"/>
      <c r="I1" s="119"/>
      <c r="J1" s="120"/>
    </row>
    <row r="2" spans="1:13" ht="24" customHeight="1" thickBot="1" x14ac:dyDescent="0.3">
      <c r="B2" s="121" t="s">
        <v>61</v>
      </c>
      <c r="C2" s="122"/>
      <c r="D2" s="122"/>
      <c r="E2" s="122"/>
      <c r="F2" s="122"/>
      <c r="G2" s="122"/>
      <c r="H2" s="122"/>
      <c r="I2" s="122"/>
      <c r="J2" s="123"/>
    </row>
    <row r="3" spans="1:13" ht="60" customHeight="1" thickBot="1" x14ac:dyDescent="0.3">
      <c r="B3" s="53" t="s">
        <v>60</v>
      </c>
      <c r="C3" s="51" t="s">
        <v>59</v>
      </c>
      <c r="D3" s="51" t="s">
        <v>41</v>
      </c>
      <c r="E3" s="52" t="s">
        <v>40</v>
      </c>
      <c r="F3" s="51" t="s">
        <v>58</v>
      </c>
      <c r="G3" s="51" t="s">
        <v>57</v>
      </c>
      <c r="H3" s="51" t="s">
        <v>56</v>
      </c>
      <c r="I3" s="51" t="s">
        <v>55</v>
      </c>
      <c r="J3" s="51" t="s">
        <v>54</v>
      </c>
    </row>
    <row r="4" spans="1:13" ht="33" customHeight="1" thickBot="1" x14ac:dyDescent="0.3">
      <c r="B4" s="124" t="s">
        <v>53</v>
      </c>
      <c r="C4" s="125"/>
      <c r="D4" s="125"/>
      <c r="E4" s="126"/>
      <c r="F4" s="127"/>
      <c r="G4" s="50"/>
      <c r="H4" s="50"/>
      <c r="I4" s="50"/>
      <c r="J4" s="64"/>
    </row>
    <row r="5" spans="1:13" ht="15.75" customHeight="1" thickBot="1" x14ac:dyDescent="0.3">
      <c r="B5" s="128" t="s">
        <v>52</v>
      </c>
      <c r="C5" s="130" t="s">
        <v>51</v>
      </c>
      <c r="D5" s="63" t="s">
        <v>50</v>
      </c>
      <c r="E5" s="132">
        <v>5</v>
      </c>
      <c r="F5" s="134">
        <v>5</v>
      </c>
      <c r="G5" s="134">
        <v>3</v>
      </c>
      <c r="H5" s="134">
        <v>3.5</v>
      </c>
      <c r="I5" s="134">
        <v>3</v>
      </c>
      <c r="J5" s="136" cm="1">
        <f t="array" ref="J5">SUM(F5:I6/4)</f>
        <v>3.625</v>
      </c>
      <c r="K5" s="62"/>
    </row>
    <row r="6" spans="1:13" ht="15.75" thickBot="1" x14ac:dyDescent="0.3">
      <c r="B6" s="129"/>
      <c r="C6" s="131"/>
      <c r="D6" s="61" t="s">
        <v>49</v>
      </c>
      <c r="E6" s="133"/>
      <c r="F6" s="135"/>
      <c r="G6" s="135"/>
      <c r="H6" s="161"/>
      <c r="I6" s="161"/>
      <c r="J6" s="137"/>
    </row>
    <row r="7" spans="1:13" x14ac:dyDescent="0.25">
      <c r="B7" s="129"/>
      <c r="C7" s="131"/>
      <c r="D7" s="59" t="s">
        <v>48</v>
      </c>
      <c r="E7" s="138">
        <v>15</v>
      </c>
      <c r="F7" s="134">
        <v>5</v>
      </c>
      <c r="G7" s="134">
        <v>8</v>
      </c>
      <c r="H7" s="134">
        <v>14.25</v>
      </c>
      <c r="I7" s="134">
        <v>7</v>
      </c>
      <c r="J7" s="136" cm="1">
        <f t="array" ref="J7">SUM(F7:I8/4)</f>
        <v>8.5625</v>
      </c>
    </row>
    <row r="8" spans="1:13" ht="24.75" customHeight="1" thickBot="1" x14ac:dyDescent="0.3">
      <c r="B8" s="129"/>
      <c r="C8" s="131"/>
      <c r="D8" s="60" t="s">
        <v>47</v>
      </c>
      <c r="E8" s="162"/>
      <c r="F8" s="135"/>
      <c r="G8" s="135"/>
      <c r="H8" s="161"/>
      <c r="I8" s="161"/>
      <c r="J8" s="137"/>
    </row>
    <row r="9" spans="1:13" x14ac:dyDescent="0.25">
      <c r="B9" s="129"/>
      <c r="C9" s="131"/>
      <c r="D9" s="59" t="s">
        <v>46</v>
      </c>
      <c r="E9" s="138">
        <v>15</v>
      </c>
      <c r="F9" s="134">
        <v>5</v>
      </c>
      <c r="G9" s="134">
        <v>10</v>
      </c>
      <c r="H9" s="134">
        <v>12.75</v>
      </c>
      <c r="I9" s="134">
        <v>7</v>
      </c>
      <c r="J9" s="136" cm="1">
        <f t="array" ref="J9">SUM(F9:I10/4)</f>
        <v>8.6875</v>
      </c>
    </row>
    <row r="10" spans="1:13" ht="15.75" thickBot="1" x14ac:dyDescent="0.3">
      <c r="B10" s="129"/>
      <c r="C10" s="131"/>
      <c r="D10" s="58" t="s">
        <v>45</v>
      </c>
      <c r="E10" s="139"/>
      <c r="F10" s="135"/>
      <c r="G10" s="135"/>
      <c r="H10" s="161"/>
      <c r="I10" s="161"/>
      <c r="J10" s="137"/>
    </row>
    <row r="11" spans="1:13" ht="24.95" customHeight="1" thickBot="1" x14ac:dyDescent="0.3">
      <c r="B11" s="153" t="s">
        <v>44</v>
      </c>
      <c r="C11" s="154"/>
      <c r="D11" s="154"/>
      <c r="E11" s="155"/>
      <c r="F11" s="57">
        <f>SUM(F5:F10)</f>
        <v>15</v>
      </c>
      <c r="G11" s="57">
        <f>SUM(G5:G10)</f>
        <v>21</v>
      </c>
      <c r="H11" s="57">
        <f>SUM(H5:H10)</f>
        <v>30.5</v>
      </c>
      <c r="I11" s="57">
        <f>SUM(I5:I10)</f>
        <v>17</v>
      </c>
      <c r="J11" s="56">
        <f>SUM(J5:J10)</f>
        <v>20.875</v>
      </c>
    </row>
    <row r="12" spans="1:13" ht="15" customHeight="1" thickBot="1" x14ac:dyDescent="0.3">
      <c r="B12" s="42"/>
      <c r="C12" s="55"/>
      <c r="D12" s="55"/>
      <c r="E12" s="55"/>
      <c r="F12" s="54"/>
      <c r="G12" s="54"/>
      <c r="H12" s="54"/>
      <c r="I12" s="54"/>
      <c r="J12" s="54"/>
    </row>
    <row r="13" spans="1:13" ht="60" customHeight="1" thickBot="1" x14ac:dyDescent="0.3">
      <c r="B13" s="53" t="s">
        <v>43</v>
      </c>
      <c r="C13" s="51" t="s">
        <v>42</v>
      </c>
      <c r="D13" s="51" t="s">
        <v>41</v>
      </c>
      <c r="E13" s="52" t="s">
        <v>40</v>
      </c>
      <c r="F13" s="51" t="str">
        <f>F3</f>
        <v>Evaluator #1</v>
      </c>
      <c r="G13" s="51" t="str">
        <f>G3</f>
        <v>Evaluator #2</v>
      </c>
      <c r="H13" s="51" t="str">
        <f>H3</f>
        <v>Evaluator #3</v>
      </c>
      <c r="I13" s="51" t="str">
        <f>I3</f>
        <v>Evaluator #4</v>
      </c>
      <c r="J13" s="51" t="str">
        <f>J3</f>
        <v>Average Score</v>
      </c>
    </row>
    <row r="14" spans="1:13" ht="40.5" customHeight="1" thickBot="1" x14ac:dyDescent="0.3">
      <c r="B14" s="156" t="s">
        <v>39</v>
      </c>
      <c r="C14" s="126"/>
      <c r="D14" s="126"/>
      <c r="E14" s="126"/>
      <c r="F14" s="127"/>
      <c r="G14" s="50"/>
      <c r="H14" s="50"/>
      <c r="I14" s="50"/>
      <c r="J14" s="50"/>
      <c r="M14" s="49"/>
    </row>
    <row r="15" spans="1:13" ht="15.75" thickBot="1" x14ac:dyDescent="0.3">
      <c r="B15" s="157" t="s">
        <v>38</v>
      </c>
      <c r="C15" s="158"/>
      <c r="D15" s="158"/>
      <c r="E15" s="159"/>
      <c r="F15" s="160"/>
      <c r="G15" s="48"/>
      <c r="H15" s="48"/>
      <c r="I15" s="48"/>
      <c r="J15" s="48"/>
    </row>
    <row r="16" spans="1:13" ht="15.75" customHeight="1" thickBot="1" x14ac:dyDescent="0.3">
      <c r="A16" s="140"/>
      <c r="B16" s="148" t="s">
        <v>37</v>
      </c>
      <c r="C16" s="130" t="s">
        <v>36</v>
      </c>
      <c r="D16" s="141" t="s">
        <v>35</v>
      </c>
      <c r="E16" s="143">
        <v>10</v>
      </c>
      <c r="F16" s="145">
        <v>10</v>
      </c>
      <c r="G16" s="145">
        <v>6</v>
      </c>
      <c r="H16" s="146">
        <v>9</v>
      </c>
      <c r="I16" s="146">
        <v>5</v>
      </c>
      <c r="J16" s="145" cm="1">
        <f t="array" ref="J16">SUM(F16:I16/4)</f>
        <v>7.5</v>
      </c>
    </row>
    <row r="17" spans="1:10" ht="15.75" thickBot="1" x14ac:dyDescent="0.3">
      <c r="A17" s="140"/>
      <c r="B17" s="149"/>
      <c r="C17" s="131"/>
      <c r="D17" s="142"/>
      <c r="E17" s="144"/>
      <c r="F17" s="145"/>
      <c r="G17" s="145"/>
      <c r="H17" s="147"/>
      <c r="I17" s="147"/>
      <c r="J17" s="145"/>
    </row>
    <row r="18" spans="1:10" ht="33" customHeight="1" thickBot="1" x14ac:dyDescent="0.3">
      <c r="B18" s="149"/>
      <c r="C18" s="131"/>
      <c r="D18" s="46" t="s">
        <v>34</v>
      </c>
      <c r="E18" s="47">
        <v>30</v>
      </c>
      <c r="F18" s="44">
        <v>24</v>
      </c>
      <c r="G18" s="44">
        <v>15</v>
      </c>
      <c r="H18" s="44">
        <v>28.8</v>
      </c>
      <c r="I18" s="44">
        <v>14</v>
      </c>
      <c r="J18" s="43" cm="1">
        <f t="array" ref="J18">SUM(F18:I18/4)</f>
        <v>20.45</v>
      </c>
    </row>
    <row r="19" spans="1:10" ht="33" customHeight="1" thickBot="1" x14ac:dyDescent="0.3">
      <c r="B19" s="149"/>
      <c r="C19" s="131"/>
      <c r="D19" s="46" t="s">
        <v>33</v>
      </c>
      <c r="E19" s="45">
        <v>10</v>
      </c>
      <c r="F19" s="44">
        <v>10</v>
      </c>
      <c r="G19" s="44">
        <v>6</v>
      </c>
      <c r="H19" s="44">
        <v>9.8000000000000007</v>
      </c>
      <c r="I19" s="44">
        <v>6</v>
      </c>
      <c r="J19" s="43" cm="1">
        <f t="array" ref="J19">SUM(F19:I19/4)</f>
        <v>7.95</v>
      </c>
    </row>
    <row r="20" spans="1:10" ht="34.5" customHeight="1" thickBot="1" x14ac:dyDescent="0.3">
      <c r="B20" s="150" t="s">
        <v>32</v>
      </c>
      <c r="C20" s="151"/>
      <c r="D20" s="151"/>
      <c r="E20" s="152"/>
      <c r="F20" s="41">
        <f>SUM(F16:F19)</f>
        <v>44</v>
      </c>
      <c r="G20" s="41">
        <f>SUM(G16:G19)</f>
        <v>27</v>
      </c>
      <c r="H20" s="41">
        <f>SUM(H16:H19)</f>
        <v>47.599999999999994</v>
      </c>
      <c r="I20" s="41">
        <f>SUM(I16:I19)</f>
        <v>25</v>
      </c>
      <c r="J20" s="40">
        <f>SUM(J16:J19)</f>
        <v>35.9</v>
      </c>
    </row>
  </sheetData>
  <sheetProtection selectLockedCells="1"/>
  <mergeCells count="37">
    <mergeCell ref="B1:J1"/>
    <mergeCell ref="B2:J2"/>
    <mergeCell ref="B4:F4"/>
    <mergeCell ref="B5:B10"/>
    <mergeCell ref="C5:C10"/>
    <mergeCell ref="E5:E6"/>
    <mergeCell ref="F5:F6"/>
    <mergeCell ref="G5:G6"/>
    <mergeCell ref="H5:H6"/>
    <mergeCell ref="I5:I6"/>
    <mergeCell ref="B15:F15"/>
    <mergeCell ref="J9:J10"/>
    <mergeCell ref="J5:J6"/>
    <mergeCell ref="E7:E8"/>
    <mergeCell ref="F7:F8"/>
    <mergeCell ref="G7:G8"/>
    <mergeCell ref="H7:H8"/>
    <mergeCell ref="I7:I8"/>
    <mergeCell ref="J7:J8"/>
    <mergeCell ref="E9:E10"/>
    <mergeCell ref="F9:F10"/>
    <mergeCell ref="G9:G10"/>
    <mergeCell ref="H9:H10"/>
    <mergeCell ref="I9:I10"/>
    <mergeCell ref="B11:E11"/>
    <mergeCell ref="B14:F14"/>
    <mergeCell ref="A16:A17"/>
    <mergeCell ref="B16:B19"/>
    <mergeCell ref="C16:C19"/>
    <mergeCell ref="D16:D17"/>
    <mergeCell ref="E16:E17"/>
    <mergeCell ref="G16:G17"/>
    <mergeCell ref="H16:H17"/>
    <mergeCell ref="I16:I17"/>
    <mergeCell ref="J16:J17"/>
    <mergeCell ref="B20:E20"/>
    <mergeCell ref="F16:F17"/>
  </mergeCells>
  <pageMargins left="0.7" right="0.7" top="0.75" bottom="0.75" header="0.3" footer="0.3"/>
  <pageSetup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BB44-B2FD-4647-8B0D-950830D2E060}">
  <sheetPr>
    <pageSetUpPr fitToPage="1"/>
  </sheetPr>
  <dimension ref="A1:M20"/>
  <sheetViews>
    <sheetView zoomScale="90" zoomScaleNormal="90" workbookViewId="0">
      <selection activeCell="I20" sqref="I20"/>
    </sheetView>
  </sheetViews>
  <sheetFormatPr defaultColWidth="8.85546875" defaultRowHeight="15" x14ac:dyDescent="0.25"/>
  <cols>
    <col min="1" max="1" width="2.28515625" customWidth="1"/>
    <col min="2" max="2" width="20" customWidth="1"/>
    <col min="3" max="3" width="24.5703125" customWidth="1"/>
    <col min="4" max="4" width="101.42578125" customWidth="1"/>
    <col min="5" max="5" width="10.85546875" style="39" customWidth="1"/>
    <col min="6" max="6" width="12.7109375" customWidth="1"/>
    <col min="7" max="10" width="12.42578125" customWidth="1"/>
    <col min="11" max="11" width="10" style="38" bestFit="1" customWidth="1"/>
    <col min="14" max="15" width="5.42578125" bestFit="1" customWidth="1"/>
    <col min="16" max="16" width="7.7109375" bestFit="1" customWidth="1"/>
  </cols>
  <sheetData>
    <row r="1" spans="1:13" ht="24" thickBot="1" x14ac:dyDescent="0.4">
      <c r="B1" s="118" t="s">
        <v>62</v>
      </c>
      <c r="C1" s="119"/>
      <c r="D1" s="119"/>
      <c r="E1" s="119"/>
      <c r="F1" s="119"/>
      <c r="G1" s="119"/>
      <c r="H1" s="119"/>
      <c r="I1" s="119"/>
      <c r="J1" s="120"/>
    </row>
    <row r="2" spans="1:13" ht="24" customHeight="1" thickBot="1" x14ac:dyDescent="0.3">
      <c r="B2" s="121" t="s">
        <v>61</v>
      </c>
      <c r="C2" s="122"/>
      <c r="D2" s="122"/>
      <c r="E2" s="122"/>
      <c r="F2" s="122"/>
      <c r="G2" s="122"/>
      <c r="H2" s="122"/>
      <c r="I2" s="122"/>
      <c r="J2" s="123"/>
    </row>
    <row r="3" spans="1:13" ht="60" customHeight="1" thickBot="1" x14ac:dyDescent="0.3">
      <c r="B3" s="53" t="s">
        <v>60</v>
      </c>
      <c r="C3" s="51" t="s">
        <v>59</v>
      </c>
      <c r="D3" s="51" t="s">
        <v>41</v>
      </c>
      <c r="E3" s="52" t="s">
        <v>40</v>
      </c>
      <c r="F3" s="51" t="s">
        <v>58</v>
      </c>
      <c r="G3" s="51" t="s">
        <v>57</v>
      </c>
      <c r="H3" s="51" t="s">
        <v>56</v>
      </c>
      <c r="I3" s="51" t="s">
        <v>55</v>
      </c>
      <c r="J3" s="51" t="s">
        <v>54</v>
      </c>
    </row>
    <row r="4" spans="1:13" ht="33" customHeight="1" thickBot="1" x14ac:dyDescent="0.3">
      <c r="B4" s="124" t="s">
        <v>53</v>
      </c>
      <c r="C4" s="125"/>
      <c r="D4" s="125"/>
      <c r="E4" s="126"/>
      <c r="F4" s="127"/>
      <c r="G4" s="50"/>
      <c r="H4" s="50"/>
      <c r="I4" s="50"/>
      <c r="J4" s="64"/>
    </row>
    <row r="5" spans="1:13" ht="15.75" customHeight="1" thickBot="1" x14ac:dyDescent="0.3">
      <c r="B5" s="128" t="s">
        <v>52</v>
      </c>
      <c r="C5" s="130" t="s">
        <v>51</v>
      </c>
      <c r="D5" s="63" t="s">
        <v>50</v>
      </c>
      <c r="E5" s="132">
        <v>5</v>
      </c>
      <c r="F5" s="134">
        <v>5</v>
      </c>
      <c r="G5" s="134">
        <v>2</v>
      </c>
      <c r="H5" s="134">
        <v>4</v>
      </c>
      <c r="I5" s="134">
        <v>3</v>
      </c>
      <c r="J5" s="136" cm="1">
        <f t="array" ref="J5">SUM(F5:I6/4)</f>
        <v>3.5</v>
      </c>
      <c r="K5" s="62"/>
    </row>
    <row r="6" spans="1:13" ht="15.75" thickBot="1" x14ac:dyDescent="0.3">
      <c r="B6" s="129"/>
      <c r="C6" s="131"/>
      <c r="D6" s="61" t="s">
        <v>49</v>
      </c>
      <c r="E6" s="133"/>
      <c r="F6" s="135"/>
      <c r="G6" s="135"/>
      <c r="H6" s="161"/>
      <c r="I6" s="161"/>
      <c r="J6" s="137"/>
    </row>
    <row r="7" spans="1:13" x14ac:dyDescent="0.25">
      <c r="B7" s="129"/>
      <c r="C7" s="131"/>
      <c r="D7" s="59" t="s">
        <v>48</v>
      </c>
      <c r="E7" s="138">
        <v>15</v>
      </c>
      <c r="F7" s="134">
        <v>5</v>
      </c>
      <c r="G7" s="134">
        <v>4</v>
      </c>
      <c r="H7" s="134">
        <v>13.8</v>
      </c>
      <c r="I7" s="134">
        <v>5</v>
      </c>
      <c r="J7" s="136" cm="1">
        <f t="array" ref="J7">SUM(F7:I8/4)</f>
        <v>6.95</v>
      </c>
    </row>
    <row r="8" spans="1:13" ht="24.75" customHeight="1" thickBot="1" x14ac:dyDescent="0.3">
      <c r="B8" s="129"/>
      <c r="C8" s="131"/>
      <c r="D8" s="60" t="s">
        <v>47</v>
      </c>
      <c r="E8" s="162"/>
      <c r="F8" s="135"/>
      <c r="G8" s="135"/>
      <c r="H8" s="161"/>
      <c r="I8" s="161"/>
      <c r="J8" s="137"/>
    </row>
    <row r="9" spans="1:13" x14ac:dyDescent="0.25">
      <c r="B9" s="129"/>
      <c r="C9" s="131"/>
      <c r="D9" s="59" t="s">
        <v>46</v>
      </c>
      <c r="E9" s="138">
        <v>15</v>
      </c>
      <c r="F9" s="134">
        <v>5</v>
      </c>
      <c r="G9" s="134">
        <v>5</v>
      </c>
      <c r="H9" s="134">
        <v>13.5</v>
      </c>
      <c r="I9" s="134">
        <v>7</v>
      </c>
      <c r="J9" s="136" cm="1">
        <f t="array" ref="J9">SUM(F9:I10/4)</f>
        <v>7.625</v>
      </c>
    </row>
    <row r="10" spans="1:13" ht="15.75" thickBot="1" x14ac:dyDescent="0.3">
      <c r="B10" s="129"/>
      <c r="C10" s="131"/>
      <c r="D10" s="58" t="s">
        <v>45</v>
      </c>
      <c r="E10" s="139"/>
      <c r="F10" s="135"/>
      <c r="G10" s="135"/>
      <c r="H10" s="161"/>
      <c r="I10" s="161"/>
      <c r="J10" s="137"/>
    </row>
    <row r="11" spans="1:13" ht="24.95" customHeight="1" thickBot="1" x14ac:dyDescent="0.3">
      <c r="B11" s="153" t="s">
        <v>44</v>
      </c>
      <c r="C11" s="154"/>
      <c r="D11" s="154"/>
      <c r="E11" s="155"/>
      <c r="F11" s="57">
        <f>SUM(F5:F10)</f>
        <v>15</v>
      </c>
      <c r="G11" s="57">
        <f>SUM(G5:G10)</f>
        <v>11</v>
      </c>
      <c r="H11" s="57">
        <f>SUM(H5:H10)</f>
        <v>31.3</v>
      </c>
      <c r="I11" s="57">
        <f>SUM(I5:I10)</f>
        <v>15</v>
      </c>
      <c r="J11" s="56">
        <f>SUM(J5:J10)</f>
        <v>18.074999999999999</v>
      </c>
    </row>
    <row r="12" spans="1:13" ht="15" customHeight="1" thickBot="1" x14ac:dyDescent="0.3">
      <c r="B12" s="42"/>
      <c r="C12" s="55"/>
      <c r="D12" s="55"/>
      <c r="E12" s="55"/>
      <c r="F12" s="54"/>
      <c r="G12" s="54"/>
      <c r="H12" s="54"/>
      <c r="I12" s="54"/>
      <c r="J12" s="54"/>
    </row>
    <row r="13" spans="1:13" ht="60" customHeight="1" thickBot="1" x14ac:dyDescent="0.3">
      <c r="B13" s="53" t="s">
        <v>43</v>
      </c>
      <c r="C13" s="51" t="s">
        <v>42</v>
      </c>
      <c r="D13" s="51" t="s">
        <v>41</v>
      </c>
      <c r="E13" s="52" t="s">
        <v>40</v>
      </c>
      <c r="F13" s="51" t="str">
        <f>F3</f>
        <v>Evaluator #1</v>
      </c>
      <c r="G13" s="51" t="str">
        <f>G3</f>
        <v>Evaluator #2</v>
      </c>
      <c r="H13" s="51" t="str">
        <f>H3</f>
        <v>Evaluator #3</v>
      </c>
      <c r="I13" s="51" t="str">
        <f>I3</f>
        <v>Evaluator #4</v>
      </c>
      <c r="J13" s="51" t="str">
        <f>J3</f>
        <v>Average Score</v>
      </c>
    </row>
    <row r="14" spans="1:13" ht="40.5" customHeight="1" thickBot="1" x14ac:dyDescent="0.3">
      <c r="B14" s="156" t="s">
        <v>39</v>
      </c>
      <c r="C14" s="126"/>
      <c r="D14" s="126"/>
      <c r="E14" s="126"/>
      <c r="F14" s="127"/>
      <c r="G14" s="50"/>
      <c r="H14" s="50"/>
      <c r="I14" s="50"/>
      <c r="J14" s="50"/>
      <c r="M14" s="49"/>
    </row>
    <row r="15" spans="1:13" ht="15.75" thickBot="1" x14ac:dyDescent="0.3">
      <c r="B15" s="157" t="s">
        <v>38</v>
      </c>
      <c r="C15" s="158"/>
      <c r="D15" s="158"/>
      <c r="E15" s="159"/>
      <c r="F15" s="160"/>
      <c r="G15" s="48"/>
      <c r="H15" s="48"/>
      <c r="I15" s="48"/>
      <c r="J15" s="48"/>
    </row>
    <row r="16" spans="1:13" ht="15.75" customHeight="1" thickBot="1" x14ac:dyDescent="0.3">
      <c r="A16" s="140"/>
      <c r="B16" s="148" t="s">
        <v>37</v>
      </c>
      <c r="C16" s="130" t="s">
        <v>36</v>
      </c>
      <c r="D16" s="141" t="s">
        <v>35</v>
      </c>
      <c r="E16" s="143">
        <v>10</v>
      </c>
      <c r="F16" s="145">
        <v>10</v>
      </c>
      <c r="G16" s="145">
        <v>5</v>
      </c>
      <c r="H16" s="146">
        <v>9</v>
      </c>
      <c r="I16" s="146">
        <v>5</v>
      </c>
      <c r="J16" s="145" cm="1">
        <f t="array" ref="J16">SUM(F16:I16/4)</f>
        <v>7.25</v>
      </c>
    </row>
    <row r="17" spans="1:10" ht="15.75" thickBot="1" x14ac:dyDescent="0.3">
      <c r="A17" s="140"/>
      <c r="B17" s="149"/>
      <c r="C17" s="131"/>
      <c r="D17" s="142"/>
      <c r="E17" s="144"/>
      <c r="F17" s="145"/>
      <c r="G17" s="145"/>
      <c r="H17" s="147"/>
      <c r="I17" s="147"/>
      <c r="J17" s="145"/>
    </row>
    <row r="18" spans="1:10" ht="33" customHeight="1" thickBot="1" x14ac:dyDescent="0.3">
      <c r="B18" s="149"/>
      <c r="C18" s="131"/>
      <c r="D18" s="46" t="s">
        <v>34</v>
      </c>
      <c r="E18" s="47">
        <v>30</v>
      </c>
      <c r="F18" s="44">
        <v>18</v>
      </c>
      <c r="G18" s="44">
        <v>12</v>
      </c>
      <c r="H18" s="44">
        <v>27</v>
      </c>
      <c r="I18" s="44">
        <v>10</v>
      </c>
      <c r="J18" s="43" cm="1">
        <f t="array" ref="J18">SUM(F18:I18/4)</f>
        <v>16.75</v>
      </c>
    </row>
    <row r="19" spans="1:10" ht="33" customHeight="1" thickBot="1" x14ac:dyDescent="0.3">
      <c r="B19" s="149"/>
      <c r="C19" s="131"/>
      <c r="D19" s="46" t="s">
        <v>33</v>
      </c>
      <c r="E19" s="45">
        <v>10</v>
      </c>
      <c r="F19" s="44">
        <v>10</v>
      </c>
      <c r="G19" s="44">
        <v>3</v>
      </c>
      <c r="H19" s="44">
        <v>9.1999999999999993</v>
      </c>
      <c r="I19" s="44">
        <v>5</v>
      </c>
      <c r="J19" s="43" cm="1">
        <f t="array" ref="J19">SUM(F19:I19/4)</f>
        <v>6.8</v>
      </c>
    </row>
    <row r="20" spans="1:10" ht="34.5" customHeight="1" thickBot="1" x14ac:dyDescent="0.3">
      <c r="B20" s="150" t="s">
        <v>32</v>
      </c>
      <c r="C20" s="151"/>
      <c r="D20" s="151"/>
      <c r="E20" s="152"/>
      <c r="F20" s="41">
        <f>SUM(F16:F19)</f>
        <v>38</v>
      </c>
      <c r="G20" s="41">
        <f>SUM(G16:G19)</f>
        <v>20</v>
      </c>
      <c r="H20" s="41">
        <f>SUM(H16:H19)</f>
        <v>45.2</v>
      </c>
      <c r="I20" s="41">
        <f>SUM(I16:I19)</f>
        <v>20</v>
      </c>
      <c r="J20" s="40">
        <f>SUM(J16:J19)</f>
        <v>30.8</v>
      </c>
    </row>
  </sheetData>
  <sheetProtection selectLockedCells="1"/>
  <mergeCells count="37">
    <mergeCell ref="B1:J1"/>
    <mergeCell ref="B2:J2"/>
    <mergeCell ref="B4:F4"/>
    <mergeCell ref="B5:B10"/>
    <mergeCell ref="C5:C10"/>
    <mergeCell ref="E5:E6"/>
    <mergeCell ref="F5:F6"/>
    <mergeCell ref="G5:G6"/>
    <mergeCell ref="H5:H6"/>
    <mergeCell ref="I5:I6"/>
    <mergeCell ref="B15:F15"/>
    <mergeCell ref="J9:J10"/>
    <mergeCell ref="J5:J6"/>
    <mergeCell ref="E7:E8"/>
    <mergeCell ref="F7:F8"/>
    <mergeCell ref="G7:G8"/>
    <mergeCell ref="H7:H8"/>
    <mergeCell ref="I7:I8"/>
    <mergeCell ref="J7:J8"/>
    <mergeCell ref="E9:E10"/>
    <mergeCell ref="F9:F10"/>
    <mergeCell ref="G9:G10"/>
    <mergeCell ref="H9:H10"/>
    <mergeCell ref="I9:I10"/>
    <mergeCell ref="B11:E11"/>
    <mergeCell ref="B14:F14"/>
    <mergeCell ref="A16:A17"/>
    <mergeCell ref="B16:B19"/>
    <mergeCell ref="C16:C19"/>
    <mergeCell ref="D16:D17"/>
    <mergeCell ref="E16:E17"/>
    <mergeCell ref="G16:G17"/>
    <mergeCell ref="H16:H17"/>
    <mergeCell ref="I16:I17"/>
    <mergeCell ref="J16:J17"/>
    <mergeCell ref="B20:E20"/>
    <mergeCell ref="F16:F17"/>
  </mergeCells>
  <pageMargins left="0.7" right="0.7" top="0.75" bottom="0.75" header="0.3" footer="0.3"/>
  <pageSetup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25</vt:i4>
      </vt:variant>
    </vt:vector>
  </HeadingPairs>
  <TitlesOfParts>
    <vt:vector size="34" baseType="lpstr">
      <vt:lpstr>Final Evaluation</vt:lpstr>
      <vt:lpstr>Final Eval - Total Cost</vt:lpstr>
      <vt:lpstr>Cost Sheet Evaluation</vt:lpstr>
      <vt:lpstr>Cost Analysis</vt:lpstr>
      <vt:lpstr>Tryfacta</vt:lpstr>
      <vt:lpstr>F.H. Cann&amp;Associates</vt:lpstr>
      <vt:lpstr>YoungWilliams</vt:lpstr>
      <vt:lpstr>TAS United LLC</vt:lpstr>
      <vt:lpstr>AnswerNet</vt:lpstr>
      <vt:lpstr>AnswerNet!CorporateExperience</vt:lpstr>
      <vt:lpstr>'F.H. Cann&amp;Associates'!CorporateExperience</vt:lpstr>
      <vt:lpstr>'TAS United LLC'!CorporateExperience</vt:lpstr>
      <vt:lpstr>Tryfacta!CorporateExperience</vt:lpstr>
      <vt:lpstr>YoungWilliams!CorporateExperience</vt:lpstr>
      <vt:lpstr>AnswerNet!CorporateOverview</vt:lpstr>
      <vt:lpstr>'F.H. Cann&amp;Associates'!CorporateOverview</vt:lpstr>
      <vt:lpstr>'TAS United LLC'!CorporateOverview</vt:lpstr>
      <vt:lpstr>Tryfacta!CorporateOverview</vt:lpstr>
      <vt:lpstr>YoungWilliams!CorporateOverview</vt:lpstr>
      <vt:lpstr>AnswerNet!FinancialStrength</vt:lpstr>
      <vt:lpstr>'F.H. Cann&amp;Associates'!FinancialStrength</vt:lpstr>
      <vt:lpstr>'TAS United LLC'!FinancialStrength</vt:lpstr>
      <vt:lpstr>Tryfacta!FinancialStrength</vt:lpstr>
      <vt:lpstr>YoungWilliams!FinancialStrength</vt:lpstr>
      <vt:lpstr>AnswerNet!ProposedPersonnelMgmt</vt:lpstr>
      <vt:lpstr>'F.H. Cann&amp;Associates'!ProposedPersonnelMgmt</vt:lpstr>
      <vt:lpstr>'TAS United LLC'!ProposedPersonnelMgmt</vt:lpstr>
      <vt:lpstr>Tryfacta!ProposedPersonnelMgmt</vt:lpstr>
      <vt:lpstr>YoungWilliams!ProposedPersonnelMgmt</vt:lpstr>
      <vt:lpstr>AnswerNet!TechnicalResponse</vt:lpstr>
      <vt:lpstr>'F.H. Cann&amp;Associates'!TechnicalResponse</vt:lpstr>
      <vt:lpstr>'TAS United LLC'!TechnicalResponse</vt:lpstr>
      <vt:lpstr>Tryfacta!TechnicalResponse</vt:lpstr>
      <vt:lpstr>YoungWilliams!TechnicalResponse</vt:lpstr>
    </vt:vector>
  </TitlesOfParts>
  <Company>StofNE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Crouse</dc:creator>
  <cp:lastModifiedBy>Angellica Shasteen</cp:lastModifiedBy>
  <cp:lastPrinted>2024-05-04T00:02:29Z</cp:lastPrinted>
  <dcterms:created xsi:type="dcterms:W3CDTF">2011-12-16T03:34:11Z</dcterms:created>
  <dcterms:modified xsi:type="dcterms:W3CDTF">2026-08-11T18:58:50Z</dcterms:modified>
</cp:coreProperties>
</file>